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65" windowWidth="11355" windowHeight="6000" activeTab="3"/>
  </bookViews>
  <sheets>
    <sheet name="BC_Sáng" sheetId="6" r:id="rId1"/>
    <sheet name="BC_Chiều" sheetId="11" r:id="rId2"/>
    <sheet name="BC_Tối" sheetId="12" r:id="rId3"/>
    <sheet name="BC.2019-2020" sheetId="4" r:id="rId4"/>
  </sheets>
  <definedNames>
    <definedName name="_xlnm.Print_Titles" localSheetId="1">BC_Chiều!$10:$10</definedName>
    <definedName name="_xlnm.Print_Titles" localSheetId="0">BC_Sáng!$10:$10</definedName>
    <definedName name="_xlnm.Print_Titles" localSheetId="2">BC_Tối!$10:$10</definedName>
  </definedNames>
  <calcPr calcId="144525"/>
</workbook>
</file>

<file path=xl/calcChain.xml><?xml version="1.0" encoding="utf-8"?>
<calcChain xmlns="http://schemas.openxmlformats.org/spreadsheetml/2006/main">
  <c r="D182" i="11" l="1"/>
  <c r="C182" i="11"/>
  <c r="C181" i="11"/>
  <c r="C171" i="11"/>
  <c r="C164" i="11"/>
  <c r="C155" i="11"/>
  <c r="C152" i="11"/>
  <c r="C133" i="11"/>
  <c r="C105" i="11"/>
  <c r="C56" i="11"/>
  <c r="C34" i="11"/>
  <c r="A182" i="11"/>
  <c r="M18" i="4"/>
  <c r="L18" i="4"/>
  <c r="K18" i="4"/>
  <c r="K17" i="4"/>
  <c r="D66" i="12"/>
  <c r="C66" i="12"/>
  <c r="A66" i="12"/>
  <c r="D65" i="12"/>
  <c r="C65" i="12"/>
  <c r="C50" i="12"/>
  <c r="C53" i="12"/>
  <c r="C56" i="12"/>
  <c r="A65" i="12"/>
  <c r="A56" i="12"/>
  <c r="A53" i="12"/>
  <c r="A50" i="12"/>
  <c r="A44" i="12"/>
  <c r="D33" i="12"/>
  <c r="C33" i="12"/>
  <c r="A33" i="12"/>
  <c r="D21" i="12"/>
  <c r="C21" i="12"/>
  <c r="A21" i="12"/>
  <c r="D15" i="12"/>
  <c r="C15" i="12"/>
  <c r="A15" i="12"/>
  <c r="I17" i="4" l="1"/>
  <c r="H17" i="4"/>
  <c r="G17" i="4"/>
  <c r="I16" i="4"/>
  <c r="H16" i="4"/>
  <c r="G16" i="4"/>
  <c r="A181" i="11"/>
  <c r="E128" i="11"/>
  <c r="D171" i="11"/>
  <c r="A171" i="11"/>
  <c r="A164" i="11"/>
  <c r="D155" i="11"/>
  <c r="D152" i="11"/>
  <c r="A152" i="11"/>
  <c r="D133" i="11"/>
  <c r="A133" i="11"/>
  <c r="D105" i="11"/>
  <c r="A105" i="11"/>
  <c r="E83" i="11"/>
  <c r="E85" i="11"/>
  <c r="E87" i="11"/>
  <c r="D56" i="11"/>
  <c r="A56" i="11"/>
  <c r="D34" i="11"/>
  <c r="A34" i="11"/>
  <c r="D206" i="6"/>
  <c r="C206" i="6"/>
  <c r="A206" i="6"/>
  <c r="D50" i="6"/>
  <c r="C50" i="6"/>
  <c r="D75" i="6"/>
  <c r="C75" i="6"/>
  <c r="D118" i="6"/>
  <c r="C118" i="6"/>
  <c r="D150" i="6"/>
  <c r="C150" i="6"/>
  <c r="D168" i="6"/>
  <c r="C168" i="6"/>
  <c r="D175" i="6"/>
  <c r="C175" i="6"/>
  <c r="D205" i="6"/>
  <c r="C205" i="6"/>
  <c r="A205" i="6"/>
  <c r="D189" i="6"/>
  <c r="C189" i="6"/>
  <c r="D194" i="6"/>
  <c r="C194" i="6"/>
  <c r="A189" i="6"/>
  <c r="A175" i="6"/>
  <c r="A168" i="6"/>
  <c r="A150" i="6"/>
  <c r="A118" i="6"/>
  <c r="A75" i="6"/>
  <c r="E14" i="6"/>
  <c r="A50" i="6"/>
  <c r="E64" i="12"/>
  <c r="E63" i="12"/>
  <c r="E62" i="12"/>
  <c r="E61" i="12"/>
  <c r="E60" i="12"/>
  <c r="E59" i="12"/>
  <c r="E58" i="12"/>
  <c r="E55" i="12"/>
  <c r="E52" i="12"/>
  <c r="E48" i="12"/>
  <c r="E46" i="12"/>
  <c r="E42" i="12"/>
  <c r="E41" i="12"/>
  <c r="E39" i="12"/>
  <c r="E37" i="12"/>
  <c r="E35" i="12"/>
  <c r="E32" i="12"/>
  <c r="E31" i="12"/>
  <c r="E30" i="12"/>
  <c r="E29" i="12"/>
  <c r="E28" i="12"/>
  <c r="E27" i="12"/>
  <c r="E26" i="12"/>
  <c r="E25" i="12"/>
  <c r="E24" i="12"/>
  <c r="E23" i="12"/>
  <c r="E20" i="12"/>
  <c r="E19" i="12"/>
  <c r="E18" i="12"/>
  <c r="E17" i="12"/>
  <c r="E14" i="12"/>
  <c r="E13" i="12"/>
  <c r="E12" i="12"/>
  <c r="E180" i="11"/>
  <c r="E178" i="11"/>
  <c r="E177" i="11"/>
  <c r="E175" i="11"/>
  <c r="E173" i="11"/>
  <c r="E170" i="11"/>
  <c r="E169" i="11"/>
  <c r="E166" i="11"/>
  <c r="E162" i="11"/>
  <c r="E161" i="11"/>
  <c r="E160" i="11"/>
  <c r="E159" i="11"/>
  <c r="E157" i="11"/>
  <c r="E154" i="11"/>
  <c r="E150" i="11"/>
  <c r="E148" i="11"/>
  <c r="E147" i="11"/>
  <c r="E146" i="11"/>
  <c r="E143" i="11"/>
  <c r="E141" i="11"/>
  <c r="E139" i="11"/>
  <c r="E138" i="11"/>
  <c r="E137" i="11"/>
  <c r="E135" i="11"/>
  <c r="E132" i="11"/>
  <c r="E131" i="11"/>
  <c r="E130" i="11"/>
  <c r="E129" i="11"/>
  <c r="E127" i="11"/>
  <c r="E125" i="11"/>
  <c r="E124" i="11"/>
  <c r="E123" i="11"/>
  <c r="E120" i="11"/>
  <c r="E118" i="11"/>
  <c r="E116" i="11"/>
  <c r="E114" i="11"/>
  <c r="E111" i="11"/>
  <c r="E109" i="11"/>
  <c r="E107" i="11"/>
  <c r="E103" i="11"/>
  <c r="E102" i="11"/>
  <c r="E101" i="11"/>
  <c r="E99" i="11"/>
  <c r="E97" i="11"/>
  <c r="E96" i="11"/>
  <c r="E95" i="11"/>
  <c r="E93" i="11"/>
  <c r="E80" i="11"/>
  <c r="E77" i="11"/>
  <c r="E74" i="11"/>
  <c r="E72" i="11"/>
  <c r="E92" i="11"/>
  <c r="E89" i="11"/>
  <c r="E88" i="11"/>
  <c r="E86" i="11"/>
  <c r="E84" i="11"/>
  <c r="E82" i="11"/>
  <c r="E81" i="11"/>
  <c r="E71" i="11"/>
  <c r="E68" i="11"/>
  <c r="E67" i="11"/>
  <c r="E64" i="11"/>
  <c r="E63" i="11"/>
  <c r="E61" i="11"/>
  <c r="E60" i="11"/>
  <c r="E59" i="11"/>
  <c r="E58" i="11"/>
  <c r="E53" i="11"/>
  <c r="E51" i="11"/>
  <c r="E50" i="11"/>
  <c r="E48" i="11"/>
  <c r="E47" i="11"/>
  <c r="E46" i="11"/>
  <c r="E45" i="11"/>
  <c r="E44" i="11"/>
  <c r="E43" i="11"/>
  <c r="E42" i="11"/>
  <c r="E40" i="11"/>
  <c r="E39" i="11"/>
  <c r="E38" i="11"/>
  <c r="E36" i="11"/>
  <c r="E31" i="11"/>
  <c r="E30" i="11"/>
  <c r="E29" i="11"/>
  <c r="E28" i="11"/>
  <c r="E27" i="11"/>
  <c r="E26" i="11"/>
  <c r="E25" i="11"/>
  <c r="E24" i="11"/>
  <c r="E23" i="11"/>
  <c r="E21" i="11"/>
  <c r="E18" i="11"/>
  <c r="E15" i="11"/>
  <c r="E12" i="11"/>
  <c r="E203" i="6"/>
  <c r="E201" i="6"/>
  <c r="E199" i="6"/>
  <c r="E196" i="6"/>
  <c r="E192" i="6"/>
  <c r="E191" i="6"/>
  <c r="E188" i="6"/>
  <c r="E186" i="6"/>
  <c r="E184" i="6"/>
  <c r="E183" i="6"/>
  <c r="E180" i="6"/>
  <c r="E179" i="6"/>
  <c r="E178" i="6"/>
  <c r="E177" i="6"/>
  <c r="E174" i="6"/>
  <c r="E171" i="6"/>
  <c r="E163" i="6"/>
  <c r="E170" i="6"/>
  <c r="E167" i="6"/>
  <c r="E165" i="6"/>
  <c r="E164" i="6"/>
  <c r="E160" i="6"/>
  <c r="E158" i="6"/>
  <c r="E154" i="6"/>
  <c r="E152" i="6"/>
  <c r="E147" i="6"/>
  <c r="E145" i="6"/>
  <c r="E143" i="6"/>
  <c r="E141" i="6"/>
  <c r="E140" i="6"/>
  <c r="E138" i="6"/>
  <c r="E136" i="6"/>
  <c r="E134" i="6"/>
  <c r="E132" i="6"/>
  <c r="E130" i="6"/>
  <c r="E128" i="6"/>
  <c r="E126" i="6"/>
  <c r="E124" i="6"/>
  <c r="E123" i="6"/>
  <c r="E120" i="6"/>
  <c r="E117" i="6"/>
  <c r="E116" i="6"/>
  <c r="E110" i="6"/>
  <c r="E109" i="6"/>
  <c r="E108" i="6"/>
  <c r="E106" i="6"/>
  <c r="E115" i="6"/>
  <c r="E114" i="6"/>
  <c r="E113" i="6"/>
  <c r="E112" i="6"/>
  <c r="E111" i="6"/>
  <c r="E95" i="6"/>
  <c r="E98" i="6"/>
  <c r="E94" i="6"/>
  <c r="E93" i="6"/>
  <c r="E92" i="6"/>
  <c r="E105" i="6"/>
  <c r="E104" i="6"/>
  <c r="E103" i="6"/>
  <c r="E102" i="6"/>
  <c r="E101" i="6"/>
  <c r="E100" i="6"/>
  <c r="E99" i="6"/>
  <c r="E90" i="6"/>
  <c r="E88" i="6"/>
  <c r="E86" i="6"/>
  <c r="E84" i="6"/>
  <c r="E82" i="6"/>
  <c r="E80" i="6"/>
  <c r="E78" i="6"/>
  <c r="E77" i="6"/>
  <c r="E73" i="6"/>
  <c r="E72" i="6"/>
  <c r="E70" i="6"/>
  <c r="E68" i="6"/>
  <c r="E67" i="6"/>
  <c r="E65" i="6"/>
  <c r="E64" i="6"/>
  <c r="E63" i="6"/>
  <c r="E60" i="6"/>
  <c r="E58" i="6"/>
  <c r="E57" i="6"/>
  <c r="E56" i="6"/>
  <c r="E55" i="6"/>
  <c r="E54" i="6"/>
  <c r="E53" i="6"/>
  <c r="E52" i="6"/>
  <c r="E47" i="6"/>
  <c r="E45" i="6"/>
  <c r="E43" i="6"/>
  <c r="E41" i="6"/>
  <c r="E39" i="6"/>
  <c r="E38" i="6"/>
  <c r="E36" i="6"/>
  <c r="E34" i="6"/>
  <c r="E31" i="6"/>
  <c r="E30" i="6"/>
  <c r="E27" i="6"/>
  <c r="E23" i="6"/>
  <c r="E22" i="6"/>
  <c r="E21" i="6"/>
  <c r="E20" i="6"/>
  <c r="E19" i="6"/>
  <c r="E17" i="6"/>
  <c r="E15" i="6"/>
  <c r="E13" i="6"/>
  <c r="E12" i="6"/>
  <c r="D53" i="12"/>
  <c r="A155" i="11"/>
  <c r="E152" i="11" l="1"/>
  <c r="E53" i="12"/>
  <c r="E155" i="11"/>
  <c r="K20" i="4"/>
  <c r="K19" i="4"/>
  <c r="K16" i="4"/>
  <c r="K15" i="4"/>
  <c r="K14" i="4"/>
  <c r="K13" i="4"/>
  <c r="K12" i="4"/>
  <c r="G20" i="4"/>
  <c r="G19" i="4"/>
  <c r="G18" i="4"/>
  <c r="G15" i="4"/>
  <c r="G14" i="4"/>
  <c r="G13" i="4"/>
  <c r="G12" i="4"/>
  <c r="C20" i="4"/>
  <c r="C19" i="4"/>
  <c r="C18" i="4"/>
  <c r="C17" i="4"/>
  <c r="C16" i="4"/>
  <c r="C15" i="4"/>
  <c r="C14" i="4"/>
  <c r="C13" i="4"/>
  <c r="C12" i="4"/>
  <c r="E12" i="4"/>
  <c r="L19" i="4"/>
  <c r="L20" i="4"/>
  <c r="H20" i="4"/>
  <c r="H18" i="4"/>
  <c r="H14" i="4"/>
  <c r="L16" i="4"/>
  <c r="C44" i="12"/>
  <c r="L15" i="4" s="1"/>
  <c r="L14" i="4"/>
  <c r="L13" i="4"/>
  <c r="L12" i="4"/>
  <c r="D181" i="11"/>
  <c r="I20" i="4" s="1"/>
  <c r="I19" i="4"/>
  <c r="H19" i="4"/>
  <c r="D164" i="11"/>
  <c r="I18" i="4" s="1"/>
  <c r="I15" i="4"/>
  <c r="H15" i="4"/>
  <c r="I14" i="4"/>
  <c r="I13" i="4"/>
  <c r="H13" i="4"/>
  <c r="I12" i="4"/>
  <c r="E20" i="4"/>
  <c r="D20" i="4"/>
  <c r="E19" i="4"/>
  <c r="D19" i="4"/>
  <c r="E18" i="4"/>
  <c r="D18" i="4"/>
  <c r="E17" i="4"/>
  <c r="D17" i="4"/>
  <c r="E16" i="4"/>
  <c r="D16" i="4"/>
  <c r="E15" i="4"/>
  <c r="D15" i="4"/>
  <c r="E14" i="4"/>
  <c r="D14" i="4"/>
  <c r="E13" i="4"/>
  <c r="D13" i="4"/>
  <c r="J18" i="4" l="1"/>
  <c r="J20" i="4"/>
  <c r="J16" i="4"/>
  <c r="J15" i="4"/>
  <c r="J19" i="4"/>
  <c r="J14" i="4"/>
  <c r="G21" i="4"/>
  <c r="J13" i="4"/>
  <c r="I21" i="4"/>
  <c r="H12" i="4"/>
  <c r="H21" i="4" s="1"/>
  <c r="K21" i="4"/>
  <c r="F20" i="4"/>
  <c r="C21" i="4"/>
  <c r="F13" i="4"/>
  <c r="F15" i="4"/>
  <c r="F17" i="4"/>
  <c r="E21" i="4"/>
  <c r="D12" i="4"/>
  <c r="F19" i="4"/>
  <c r="D21" i="4"/>
  <c r="F14" i="4"/>
  <c r="F16" i="4"/>
  <c r="F18" i="4"/>
  <c r="F12" i="4"/>
  <c r="L21" i="4"/>
  <c r="J12" i="4"/>
  <c r="M20" i="4"/>
  <c r="N20" i="4" s="1"/>
  <c r="D56" i="12"/>
  <c r="M19" i="4" s="1"/>
  <c r="N19" i="4" s="1"/>
  <c r="D50" i="12"/>
  <c r="M16" i="4" s="1"/>
  <c r="N16" i="4" s="1"/>
  <c r="D44" i="12"/>
  <c r="M15" i="4" s="1"/>
  <c r="N15" i="4" s="1"/>
  <c r="M14" i="4"/>
  <c r="N14" i="4" s="1"/>
  <c r="M13" i="4"/>
  <c r="N13" i="4" s="1"/>
  <c r="M12" i="4"/>
  <c r="J21" i="4" l="1"/>
  <c r="F21" i="4"/>
  <c r="E65" i="12"/>
  <c r="M21" i="4"/>
  <c r="N21" i="4" s="1"/>
  <c r="N12" i="4"/>
  <c r="E182" i="11" l="1"/>
  <c r="E181" i="11"/>
  <c r="E50" i="12"/>
  <c r="E33" i="12"/>
  <c r="E44" i="12"/>
  <c r="E56" i="12"/>
  <c r="E15" i="12"/>
  <c r="E164" i="11"/>
  <c r="E133" i="11"/>
  <c r="E171" i="11"/>
  <c r="E34" i="11"/>
  <c r="E105" i="11"/>
  <c r="E50" i="6"/>
  <c r="E21" i="12"/>
  <c r="E56" i="11"/>
  <c r="E66" i="12" l="1"/>
  <c r="E175" i="6" l="1"/>
  <c r="E168" i="6"/>
  <c r="E205" i="6"/>
  <c r="E150" i="6"/>
  <c r="E194" i="6"/>
  <c r="E189" i="6"/>
  <c r="E118" i="6"/>
  <c r="E75" i="6"/>
  <c r="E206" i="6" l="1"/>
</calcChain>
</file>

<file path=xl/sharedStrings.xml><?xml version="1.0" encoding="utf-8"?>
<sst xmlns="http://schemas.openxmlformats.org/spreadsheetml/2006/main" count="1132" uniqueCount="470">
  <si>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</si>
  <si>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</si>
  <si>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</si>
  <si>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</si>
  <si>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</si>
  <si>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</si>
  <si>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</si>
  <si>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</si>
  <si>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</si>
  <si>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</si>
  <si>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</si>
  <si>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</si>
  <si>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</si>
  <si>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LỚP</t>
  </si>
  <si>
    <t>Khoa Công nghệ May - Thời trang</t>
  </si>
  <si>
    <t>S
TT</t>
  </si>
  <si>
    <t>Hiện 
diện</t>
  </si>
  <si>
    <t>TỔNG TOÀN TRƯỜNG</t>
  </si>
  <si>
    <t>Tỷ lệ HSSV
vắng</t>
  </si>
  <si>
    <t>17T4-ĐCN1</t>
  </si>
  <si>
    <t>17T4-CNÔ2</t>
  </si>
  <si>
    <t>17T4-LĐL1</t>
  </si>
  <si>
    <t>17T4-CNL1</t>
  </si>
  <si>
    <t>17T4-KTD1</t>
  </si>
  <si>
    <t>17T4-QTD1</t>
  </si>
  <si>
    <t>17T4-QTM1</t>
  </si>
  <si>
    <t>TRƯỜNG CAO ĐẲNG LÝ TỰ TRỌNG</t>
  </si>
  <si>
    <t>THÀNH PHỐ HỒ CHÍ MINH</t>
  </si>
  <si>
    <t>18T4-KML1</t>
  </si>
  <si>
    <t>18T4-CCK1</t>
  </si>
  <si>
    <t>18T4-CNÔ1</t>
  </si>
  <si>
    <t>18T4-CNÔ2</t>
  </si>
  <si>
    <t>Xây dựng</t>
  </si>
  <si>
    <t>18C1-ĐCN1</t>
  </si>
  <si>
    <t>18C1-ĐCN3</t>
  </si>
  <si>
    <t>18C1-ĐCN4</t>
  </si>
  <si>
    <t>18C1-ĐĐT1</t>
  </si>
  <si>
    <t>18C1-ĐĐT3</t>
  </si>
  <si>
    <t>18C1-TĐH1</t>
  </si>
  <si>
    <t>18C1-CĐT1</t>
  </si>
  <si>
    <t>18C1-KTD1</t>
  </si>
  <si>
    <t>18C1-QTD1</t>
  </si>
  <si>
    <t>18C1-CNM1</t>
  </si>
  <si>
    <t>18C1-KML2</t>
  </si>
  <si>
    <t>18C1-VSL2</t>
  </si>
  <si>
    <t>18C1-CTM1</t>
  </si>
  <si>
    <t>18C1-CNÔ1</t>
  </si>
  <si>
    <t>18C1-CNÔ8</t>
  </si>
  <si>
    <t>18C1-CNÔ11</t>
  </si>
  <si>
    <t>18C1-CNÔ14</t>
  </si>
  <si>
    <t>18C1-KXD1</t>
  </si>
  <si>
    <t>18C1-TKĐ1</t>
  </si>
  <si>
    <t>18C1-TMĐ1</t>
  </si>
  <si>
    <t>18C1-THU1</t>
  </si>
  <si>
    <t>18C1-QTM1</t>
  </si>
  <si>
    <t>18T4-ANM1</t>
  </si>
  <si>
    <t>18T4-QTM1</t>
  </si>
  <si>
    <t>Khoa Khoa học cơ bản (NN Anh)</t>
  </si>
  <si>
    <t>Lê Xuân Thiện</t>
  </si>
  <si>
    <t>TRƯỞNG PHÒNG CTCT-HSSV</t>
  </si>
  <si>
    <t>19C1-ĐCN1</t>
  </si>
  <si>
    <t>19C1-ĐCN2</t>
  </si>
  <si>
    <t>19C1-CĐT1</t>
  </si>
  <si>
    <t>19T4-ĐCN1</t>
  </si>
  <si>
    <t>19T4-ĐĐT1</t>
  </si>
  <si>
    <t>19T4-ĐĐT2</t>
  </si>
  <si>
    <t>19T4-CĐT1</t>
  </si>
  <si>
    <t>19C1-CCK5</t>
  </si>
  <si>
    <t>19C1-BCN1</t>
  </si>
  <si>
    <t>19C3-CCK1</t>
  </si>
  <si>
    <t>19C1-CNÔ1</t>
  </si>
  <si>
    <t>19C1-CNÔ4</t>
  </si>
  <si>
    <t>19C1-CNÔ5</t>
  </si>
  <si>
    <t>19C1-CNÔ6</t>
  </si>
  <si>
    <t>19C1-CNÔ7</t>
  </si>
  <si>
    <t>19C1-CNÔ14</t>
  </si>
  <si>
    <t>19C3-CNÔ2</t>
  </si>
  <si>
    <t>19C4-CNÔ1</t>
  </si>
  <si>
    <t>19T4-CNÔ2</t>
  </si>
  <si>
    <t>19C1-QTM1</t>
  </si>
  <si>
    <t>19T4-TKĐ1</t>
  </si>
  <si>
    <t>19T4-TKĐ2</t>
  </si>
  <si>
    <t>19T4-TKW1</t>
  </si>
  <si>
    <t>19T4-LTM1</t>
  </si>
  <si>
    <t>19C1-KTD1</t>
  </si>
  <si>
    <t>19C1-QTD1</t>
  </si>
  <si>
    <t>19T4-LGT1</t>
  </si>
  <si>
    <t>19T4-TCD1</t>
  </si>
  <si>
    <t>19T4-KTD1</t>
  </si>
  <si>
    <t>19T4-KTD2</t>
  </si>
  <si>
    <t>19T4-QTD1</t>
  </si>
  <si>
    <t>19C1-VSL2</t>
  </si>
  <si>
    <t>19T4-KML1</t>
  </si>
  <si>
    <t>19T4-LĐL1</t>
  </si>
  <si>
    <t>19T4-CNM1</t>
  </si>
  <si>
    <t>19T4-NNA1</t>
  </si>
  <si>
    <t>19T4-NNA2</t>
  </si>
  <si>
    <t xml:space="preserve">Tình hình học sinh, sinh viên đi học </t>
  </si>
  <si>
    <t>TRƯỞNG PHÒNG TTGD-CTSV</t>
  </si>
  <si>
    <r>
      <t xml:space="preserve">              </t>
    </r>
    <r>
      <rPr>
        <b/>
        <sz val="10"/>
        <rFont val="Times New Roman"/>
        <family val="1"/>
      </rPr>
      <t>* Ghi chú:</t>
    </r>
    <r>
      <rPr>
        <sz val="10"/>
        <rFont val="Times New Roman"/>
        <family val="1"/>
      </rPr>
      <t xml:space="preserve">  </t>
    </r>
  </si>
  <si>
    <t>Cơ khí</t>
  </si>
  <si>
    <t>Đỗ Thị Phương Khanh</t>
  </si>
  <si>
    <t>Nguyễn Hồng Phúc</t>
  </si>
  <si>
    <t>Bùi Thành  Dũng</t>
  </si>
  <si>
    <t>Vũ Quang Khải</t>
  </si>
  <si>
    <t>Nguyễn Văn Bộ (TG)</t>
  </si>
  <si>
    <t>1 - 2</t>
  </si>
  <si>
    <t>3 - 4</t>
  </si>
  <si>
    <t>1 - 3</t>
  </si>
  <si>
    <t>4 - 5</t>
  </si>
  <si>
    <t>5 - 5</t>
  </si>
  <si>
    <t>Điện, Điện tử</t>
  </si>
  <si>
    <t>Tổng cộng =</t>
  </si>
  <si>
    <t>Đỗ Thị  Ngát</t>
  </si>
  <si>
    <t>5 - 6</t>
  </si>
  <si>
    <t>4 - 4</t>
  </si>
  <si>
    <t>Động lực</t>
  </si>
  <si>
    <t>Trần Văn Đông</t>
  </si>
  <si>
    <t>Nguyễn Anh  Kiệt</t>
  </si>
  <si>
    <t>Hoàng Phúc Bảo</t>
  </si>
  <si>
    <t>Nguyễn Anh Tuấn</t>
  </si>
  <si>
    <t>Nguyễn Văn  Sơn</t>
  </si>
  <si>
    <t>1 - 4</t>
  </si>
  <si>
    <t>2 - 2</t>
  </si>
  <si>
    <t>3 - 5</t>
  </si>
  <si>
    <t>Kinh tế</t>
  </si>
  <si>
    <t>Trịnh Hoàng Hiệp</t>
  </si>
  <si>
    <t>6 - 6</t>
  </si>
  <si>
    <t>Nhiệt lạnh</t>
  </si>
  <si>
    <t>Trần Đình Khoa</t>
  </si>
  <si>
    <t>4 - 6</t>
  </si>
  <si>
    <t>1 - 6</t>
  </si>
  <si>
    <t>Trương Thị Phương Hồng</t>
  </si>
  <si>
    <t>Nguyễn Tiến  Dũng</t>
  </si>
  <si>
    <t>Võ Minh  Quang</t>
  </si>
  <si>
    <t>Hà Việt Hường (TG)</t>
  </si>
  <si>
    <t>2 - 3</t>
  </si>
  <si>
    <t>Công nghệ thông tin</t>
  </si>
  <si>
    <t>Nguyễn Nguyên Hoàng Ngọc  Quyên</t>
  </si>
  <si>
    <t>Dương Ngọc  Vọng</t>
  </si>
  <si>
    <t>Nguyễn Cao Phong</t>
  </si>
  <si>
    <t>Nguyễn Thị Bích Hồng (TG)</t>
  </si>
  <si>
    <t>Nguyễn Văn Đông</t>
  </si>
  <si>
    <t>Nguyễn Thị Cẩm Loan (TG)</t>
  </si>
  <si>
    <t>1 - 1</t>
  </si>
  <si>
    <t>1 - 5</t>
  </si>
  <si>
    <t>Nguyễn Sanh  Cường</t>
  </si>
  <si>
    <t>3 - 6</t>
  </si>
  <si>
    <t>Trần Giang Nam</t>
  </si>
  <si>
    <t>Ngô Phong  Cường</t>
  </si>
  <si>
    <t>Đặng Thái  Sơn</t>
  </si>
  <si>
    <t>Đỗ Trọng  Quý</t>
  </si>
  <si>
    <t>Đặng Thế Huân</t>
  </si>
  <si>
    <t>Phan Văn Hòa</t>
  </si>
  <si>
    <t>May - Thời trang</t>
  </si>
  <si>
    <t>Hà Như Mai</t>
  </si>
  <si>
    <t>Lê Phi  Trường</t>
  </si>
  <si>
    <t>Lê Xuân Thủy</t>
  </si>
  <si>
    <t>Nguyễn Văn Danh</t>
  </si>
  <si>
    <t>3 - 3</t>
  </si>
  <si>
    <t>Nguyễn Văn  Hậu</t>
  </si>
  <si>
    <t>Võ  Cường</t>
  </si>
  <si>
    <t>Nguyễn Tiến Dương (TG)</t>
  </si>
  <si>
    <t>Triệu Phú  Nguyên</t>
  </si>
  <si>
    <t>Nguyễn Lương Tâm</t>
  </si>
  <si>
    <t>Nguyễn Thái Bình</t>
  </si>
  <si>
    <t>Trần Minh  Tuấn</t>
  </si>
  <si>
    <t>Nguyễn Minh  Thái</t>
  </si>
  <si>
    <t>Nguyễn Hữu Mạnh</t>
  </si>
  <si>
    <t>Trần Thế Sơn</t>
  </si>
  <si>
    <t>Dương Đức  Kiên</t>
  </si>
  <si>
    <t>Nguyễn Thị Thu  Hồng</t>
  </si>
  <si>
    <t>Phạm Thị Thu Nga</t>
  </si>
  <si>
    <t>Bùi Ánh Tuyết</t>
  </si>
  <si>
    <t>Khoa học cơ bản</t>
  </si>
  <si>
    <t>2 - 5</t>
  </si>
  <si>
    <t>Trần Việt  Khánh</t>
  </si>
  <si>
    <t>Nguyễn Vũ Xuân  Thì</t>
  </si>
  <si>
    <t>Ngô Thanh  Điền</t>
  </si>
  <si>
    <t>Giang Phi  Hùng</t>
  </si>
  <si>
    <t>Nguyễn Phú Tân</t>
  </si>
  <si>
    <t>Võ Đắc Thịnh</t>
  </si>
  <si>
    <t>Nguyễn Thanh  Tú</t>
  </si>
  <si>
    <t>Toàn trường =</t>
  </si>
  <si>
    <t>PHÒNG THANH TRA GIÁO DỤC</t>
  </si>
  <si>
    <t xml:space="preserve"> - CÔNG TÁC SINH VIÊN</t>
  </si>
  <si>
    <t>Tiết</t>
  </si>
  <si>
    <t>%</t>
  </si>
  <si>
    <t>7 - 8</t>
  </si>
  <si>
    <t>9 - 10</t>
  </si>
  <si>
    <t>11 - 12</t>
  </si>
  <si>
    <t>7 - 7</t>
  </si>
  <si>
    <t>7 - 10</t>
  </si>
  <si>
    <t>11 - 11</t>
  </si>
  <si>
    <t>7 - 9</t>
  </si>
  <si>
    <t>9 - 9</t>
  </si>
  <si>
    <t>10 - 12</t>
  </si>
  <si>
    <t>19C3-CNÔ1</t>
  </si>
  <si>
    <t>18C1-CNÔ16</t>
  </si>
  <si>
    <t>19C1-CNÔ11</t>
  </si>
  <si>
    <t>18C1-NNA1</t>
  </si>
  <si>
    <t>8 - 9</t>
  </si>
  <si>
    <t>10 - 11</t>
  </si>
  <si>
    <t>19C1-LGT1</t>
  </si>
  <si>
    <t>18C1-KTD2</t>
  </si>
  <si>
    <t>10 - 10</t>
  </si>
  <si>
    <t>18C1-VSL1</t>
  </si>
  <si>
    <t>19C1-KXD1</t>
  </si>
  <si>
    <t>7 - 12</t>
  </si>
  <si>
    <t>17T4-CKL1</t>
  </si>
  <si>
    <t>Nguyễn Khắc Huy</t>
  </si>
  <si>
    <t>9 - 11</t>
  </si>
  <si>
    <t>18T4-QTD2</t>
  </si>
  <si>
    <t>Huỳnh Quốc Dũng</t>
  </si>
  <si>
    <t>19T4-ANM1</t>
  </si>
  <si>
    <t>19C1-ANM1</t>
  </si>
  <si>
    <t>17T4-TKW1</t>
  </si>
  <si>
    <t>12 - 12</t>
  </si>
  <si>
    <t>17T4-CNÔ1</t>
  </si>
  <si>
    <t>7 - 11</t>
  </si>
  <si>
    <t>18T4-NNA3</t>
  </si>
  <si>
    <t>19C1-NNA1</t>
  </si>
  <si>
    <t>9 - 12</t>
  </si>
  <si>
    <t>18T4-CNM1</t>
  </si>
  <si>
    <t>Trần Công  Tiến</t>
  </si>
  <si>
    <t>Trần Hiếu Trinh</t>
  </si>
  <si>
    <t>18C1-ĐCN2</t>
  </si>
  <si>
    <t>19C1-ĐĐT2</t>
  </si>
  <si>
    <t>19C1-ĐCN3</t>
  </si>
  <si>
    <t>18C1-ĐĐT2</t>
  </si>
  <si>
    <t>18C1-KML1</t>
  </si>
  <si>
    <t>Nguyễn Thị  Thủy</t>
  </si>
  <si>
    <t>Nguyễn Thanh  Vũ</t>
  </si>
  <si>
    <t>Nguyễn Thị Khánh Thư</t>
  </si>
  <si>
    <t>Lê Minh  Phong</t>
  </si>
  <si>
    <t>Lê Thị Mùi (TG)</t>
  </si>
  <si>
    <t>Nguyễn Lê Thuận (TG)</t>
  </si>
  <si>
    <t>19T4-THU1</t>
  </si>
  <si>
    <t>19T4-CMT1</t>
  </si>
  <si>
    <t>19T2-QTM1</t>
  </si>
  <si>
    <t>17T4-LTM1</t>
  </si>
  <si>
    <t>19T4-LTM2</t>
  </si>
  <si>
    <t>18T4-CMT1</t>
  </si>
  <si>
    <t>18T4-TKĐ2</t>
  </si>
  <si>
    <t>19T4-ĐCN2</t>
  </si>
  <si>
    <t>Đỗ Hoàng Duy (TG)</t>
  </si>
  <si>
    <t>Đặng Thị Nhật  Minh</t>
  </si>
  <si>
    <t>17T4-CNÔ3</t>
  </si>
  <si>
    <t>18C1-CNÔ10</t>
  </si>
  <si>
    <t>18T4-CNÔ5</t>
  </si>
  <si>
    <t>19T4-KXD1</t>
  </si>
  <si>
    <t>Trương Thị  Hồng</t>
  </si>
  <si>
    <t>Học online</t>
  </si>
  <si>
    <t>Tổng
 số</t>
  </si>
  <si>
    <t>Tình hình học sinh, sinh viên đi học</t>
  </si>
  <si>
    <t>19T4-NNA3</t>
  </si>
  <si>
    <t>18T4-NNA2</t>
  </si>
  <si>
    <t>13 - 13</t>
  </si>
  <si>
    <t>19C2-QTM1</t>
  </si>
  <si>
    <t>13 - 17</t>
  </si>
  <si>
    <t>18T7-ĐCN1</t>
  </si>
  <si>
    <t>13 - 16</t>
  </si>
  <si>
    <t>15 - 16</t>
  </si>
  <si>
    <t>19C2-CNÔ1</t>
  </si>
  <si>
    <t>Võ Thị Hồng  Lan</t>
  </si>
  <si>
    <t>Vương Thanh Thủy</t>
  </si>
  <si>
    <t>Nguyễn Thị Thu Tâm</t>
  </si>
  <si>
    <t>Nguyễn Thị Thanh  Tú</t>
  </si>
  <si>
    <t>Lê Thị Thu Thảo</t>
  </si>
  <si>
    <t>13 - 14</t>
  </si>
  <si>
    <t>16 - 16</t>
  </si>
  <si>
    <t>19C2-QTD1</t>
  </si>
  <si>
    <t>19C2-KTD1</t>
  </si>
  <si>
    <t>Chung Trần Thế  Vinh</t>
  </si>
  <si>
    <t>18C1-CCK5</t>
  </si>
  <si>
    <t>19C2-CCK1</t>
  </si>
  <si>
    <t>19C1-CNÔ3</t>
  </si>
  <si>
    <t>18C1-LTM1</t>
  </si>
  <si>
    <t>19C2-ĐĐT1</t>
  </si>
  <si>
    <t>18C1-CNÔ3</t>
  </si>
  <si>
    <t>19C1-CNÔ8</t>
  </si>
  <si>
    <t>18C1-BCN1</t>
  </si>
  <si>
    <t>Lê Nguyễn Mỹ Trâm</t>
  </si>
  <si>
    <t>TP.Hồ Chí Minh, ngày 12 tháng 5 năm 2020</t>
  </si>
  <si>
    <t>19C1-LTM1</t>
  </si>
  <si>
    <t>Hoàng Thị Trang</t>
  </si>
  <si>
    <t>Nguyễn Thị Tố  Nga</t>
  </si>
  <si>
    <t>Nguyễn Thị  Dinh</t>
  </si>
  <si>
    <t>Trần Văn  Lượng</t>
  </si>
  <si>
    <t>18C1-CNÔ17</t>
  </si>
  <si>
    <t>Nguyễn Thị Thu Hà</t>
  </si>
  <si>
    <t>Trần Thị Thanh Trải (TG)</t>
  </si>
  <si>
    <t>19C1-CCK2</t>
  </si>
  <si>
    <t>19T4-CCK1</t>
  </si>
  <si>
    <t>19C1-CCK3</t>
  </si>
  <si>
    <t>Nguyễn Văn Úy (TG)</t>
  </si>
  <si>
    <t>18T4-LTM2</t>
  </si>
  <si>
    <t>Nguyễn Ngọc  Tuyên</t>
  </si>
  <si>
    <t>Đỗ Thị Hải  Yến</t>
  </si>
  <si>
    <t>Mai Nguyễn Hoàng  Yến</t>
  </si>
  <si>
    <t>19C1-ĐĐT1</t>
  </si>
  <si>
    <t>Nguyễn Hồng  Đức</t>
  </si>
  <si>
    <t>Trần Nam Anh</t>
  </si>
  <si>
    <t>Nguyễn Mạnh Phương</t>
  </si>
  <si>
    <t>19T4-CNÔ3</t>
  </si>
  <si>
    <t>18C1-CNÔ5</t>
  </si>
  <si>
    <t>18C1-CNÔ6</t>
  </si>
  <si>
    <t>Kiều Trung  Tín</t>
  </si>
  <si>
    <t>Hà Quốc Bảo</t>
  </si>
  <si>
    <t>Nguyễn Ngọc  Quỳnh</t>
  </si>
  <si>
    <t>Võ Thị Kim Thư</t>
  </si>
  <si>
    <t>Đặng Thị Kiến Trúc</t>
  </si>
  <si>
    <t>Cao Xuân Giang</t>
  </si>
  <si>
    <t>19C1-KML1</t>
  </si>
  <si>
    <t>Phan Thị Thùy  Trang</t>
  </si>
  <si>
    <t>Nguyễn Đức  Thắng</t>
  </si>
  <si>
    <t>Trần Hồng Thảo</t>
  </si>
  <si>
    <t>Nguyễn Ngô Anh Tuấn (TG)</t>
  </si>
  <si>
    <t>Lê Văn Hải (TG)</t>
  </si>
  <si>
    <t>Nguyễn Thanh Giang</t>
  </si>
  <si>
    <t>15CĐ_HL1_19C1-CĐT1</t>
  </si>
  <si>
    <t>17C1_HL1_19C1-CĐT1</t>
  </si>
  <si>
    <t>19C1-ĐĐT3</t>
  </si>
  <si>
    <t>Phạm Thị  Vinh</t>
  </si>
  <si>
    <t>Mạnh Lê Hoàn</t>
  </si>
  <si>
    <t>Hồ Thị Thanh Thương (TG)</t>
  </si>
  <si>
    <t>Nguyễn Thị Huyền Nga</t>
  </si>
  <si>
    <t>18T4-TCD1</t>
  </si>
  <si>
    <t>Bùi Thị Hợp (TG)</t>
  </si>
  <si>
    <t>Lưu Thị Thúy</t>
  </si>
  <si>
    <t>18T4-THU1</t>
  </si>
  <si>
    <t>Hồ Ngọc Chi</t>
  </si>
  <si>
    <t>18T4-NNA1</t>
  </si>
  <si>
    <t>Nguyễn Thị  Hiền</t>
  </si>
  <si>
    <t>18C1-CCK2</t>
  </si>
  <si>
    <t>Lê Thị Mai  Hường</t>
  </si>
  <si>
    <t>14 - 15</t>
  </si>
  <si>
    <t>Tổng số</t>
  </si>
  <si>
    <t>Hiện diện</t>
  </si>
  <si>
    <t>Sáng 12/05/2020</t>
  </si>
  <si>
    <r>
      <t xml:space="preserve"> * Ghi chú:</t>
    </r>
    <r>
      <rPr>
        <sz val="12"/>
        <rFont val="Times New Roman"/>
        <family val="1"/>
      </rPr>
      <t xml:space="preserve">   </t>
    </r>
  </si>
  <si>
    <t>Chiều 12/05/2020</t>
  </si>
  <si>
    <t>Tối 12/05/2020</t>
  </si>
  <si>
    <t>Lớp</t>
  </si>
  <si>
    <t>(Ngày 13/5/2020)</t>
  </si>
  <si>
    <t>TP.Hồ Chí Minh, ngày 13 tháng 5 năm 2020</t>
  </si>
  <si>
    <t>(Sáng 13/5/2020)</t>
  </si>
  <si>
    <t>(Chiều 13/5/2020)</t>
  </si>
  <si>
    <t>(Tối 13/5/2020)</t>
  </si>
  <si>
    <t>17T4-ĐĐT1</t>
  </si>
  <si>
    <t>Tạ Minh  Cường</t>
  </si>
  <si>
    <t>Trần Thị Ánh  Tuyết</t>
  </si>
  <si>
    <t>Hồ Khắc Khuyên (TG)</t>
  </si>
  <si>
    <t>Bùi Văn Giỏi (TG)</t>
  </si>
  <si>
    <t>Nguyễn Minh Đức (TG)</t>
  </si>
  <si>
    <t>Nguyễn Anh  Tăng</t>
  </si>
  <si>
    <t>Nguyễn Văn  Yên</t>
  </si>
  <si>
    <t>Lê Thế  Huân</t>
  </si>
  <si>
    <t>Nguyễn Thị Kim  Anh</t>
  </si>
  <si>
    <t>Trần Thị Thu  Hà</t>
  </si>
  <si>
    <t>Lê Tiến Đạt</t>
  </si>
  <si>
    <t>Lê Thái  Hùng</t>
  </si>
  <si>
    <t>Nguyễn Thị Ngọc Hiền</t>
  </si>
  <si>
    <t>17T4-CCK1</t>
  </si>
  <si>
    <t>18C1-CCK1</t>
  </si>
  <si>
    <t>18C1-CCK3</t>
  </si>
  <si>
    <t>18C1-CCK4</t>
  </si>
  <si>
    <t>19C1-CCK1</t>
  </si>
  <si>
    <t>19C1-CCK4</t>
  </si>
  <si>
    <t>19C1-CTM1</t>
  </si>
  <si>
    <t>Phan Văn Thành</t>
  </si>
  <si>
    <t>Vũ Đức  Pháp</t>
  </si>
  <si>
    <t>Bùi Anh  Tuấn</t>
  </si>
  <si>
    <t>Lư Thị Yến  Vũ</t>
  </si>
  <si>
    <t>Nguyễn Duy  Hải</t>
  </si>
  <si>
    <t>Trần Thị  Hương</t>
  </si>
  <si>
    <t>Hà Phước  Tuấn</t>
  </si>
  <si>
    <t>18T4-CNÔ4</t>
  </si>
  <si>
    <t>19T4-CNÔ4</t>
  </si>
  <si>
    <t>19T4-CNÔ5</t>
  </si>
  <si>
    <t>18C1-CNÔ12</t>
  </si>
  <si>
    <t>19C1-CNÔ10</t>
  </si>
  <si>
    <t>19C1-CNÔ12</t>
  </si>
  <si>
    <t>19C1-CNÔ13</t>
  </si>
  <si>
    <t>19C1-CNÔ2</t>
  </si>
  <si>
    <t>Lý Văn Trung</t>
  </si>
  <si>
    <t>Nguyễn Văn Tuấn Anh (TG)</t>
  </si>
  <si>
    <t>Trần Quốc Duy</t>
  </si>
  <si>
    <t>Phan Anh Tuấn  Kiệt</t>
  </si>
  <si>
    <t>19T4-ANM2</t>
  </si>
  <si>
    <t>19T4-CMT2</t>
  </si>
  <si>
    <t>18C1-LTM2</t>
  </si>
  <si>
    <t>19C1-TKW1</t>
  </si>
  <si>
    <t>Nguyễn Trọng (TG)</t>
  </si>
  <si>
    <t>Nguyễn Quỳnh  Giao (TG)</t>
  </si>
  <si>
    <t>Lê Thị Hồng  Vân</t>
  </si>
  <si>
    <t>Nguyễn Mỹ Tiên</t>
  </si>
  <si>
    <t>Trần Thị Hồng  Thu</t>
  </si>
  <si>
    <t>Nguyễn Trọng Nghĩa</t>
  </si>
  <si>
    <t>2 - 4</t>
  </si>
  <si>
    <t>Nguyễn Trọng Thạch</t>
  </si>
  <si>
    <t>Phạm Quang Vũ</t>
  </si>
  <si>
    <t>Nguyễn Tất Thắng</t>
  </si>
  <si>
    <t>18T4-VSL1</t>
  </si>
  <si>
    <t>18C1-CNL1</t>
  </si>
  <si>
    <t>Đinh Đồng Hiệp</t>
  </si>
  <si>
    <t>15TCN_HL1_19C1-CNM1</t>
  </si>
  <si>
    <t>Nguyễn Ngọc  Thọ</t>
  </si>
  <si>
    <t>Nguyễn Bạch Cẩm  Dung</t>
  </si>
  <si>
    <t>Bùi Thị Ngọc Tuyền (TG)</t>
  </si>
  <si>
    <t>Nguyễn Thị Bảo  Trân</t>
  </si>
  <si>
    <t>18T4-CĐT1</t>
  </si>
  <si>
    <t>18T4-ĐCN1</t>
  </si>
  <si>
    <t>18T4-ĐĐT1</t>
  </si>
  <si>
    <t>19T2-ĐCN1</t>
  </si>
  <si>
    <t>Nguyễn Văn Thiệt (TG)</t>
  </si>
  <si>
    <t>Nguyễn Ngọc Chương (TG)</t>
  </si>
  <si>
    <t>Nguyễn Minh  Đức(B)</t>
  </si>
  <si>
    <t>8 - 10</t>
  </si>
  <si>
    <t>16TCN_HL1_19T2-CCK1</t>
  </si>
  <si>
    <t>19T4-CKC1</t>
  </si>
  <si>
    <t>19T2-CCK1</t>
  </si>
  <si>
    <t>Lê Văn Bình</t>
  </si>
  <si>
    <t>Dương Minh  Chung</t>
  </si>
  <si>
    <t>Nguyễn Thị Cẩm Hà (TG)</t>
  </si>
  <si>
    <t>Nguyễn Ngọc Hiệp</t>
  </si>
  <si>
    <t>8 - 12</t>
  </si>
  <si>
    <t>16TC_HL1_19T2-CNÔ1</t>
  </si>
  <si>
    <t>18T4-CNÔ3</t>
  </si>
  <si>
    <t>19T2-CNÔ1</t>
  </si>
  <si>
    <t>18C1-CNÔ7</t>
  </si>
  <si>
    <t>18C1-CNÔ9</t>
  </si>
  <si>
    <t>19C1-CNÔ9</t>
  </si>
  <si>
    <t>Lê Quý Hưng  Quốc</t>
  </si>
  <si>
    <t>Nguyễn Văn Thành</t>
  </si>
  <si>
    <t>Trần Đình Khải</t>
  </si>
  <si>
    <t>Hồ Văn  Hóa</t>
  </si>
  <si>
    <t>18T4-TKW1</t>
  </si>
  <si>
    <t>Mai Chiếm Tuấn</t>
  </si>
  <si>
    <t>Đinh Hồng Minh</t>
  </si>
  <si>
    <t>Nguyễn  Khoa</t>
  </si>
  <si>
    <t>Đặng Ngọc  Đoàn</t>
  </si>
  <si>
    <t>Đặng Văn Khoa (TG)</t>
  </si>
  <si>
    <t>8 - 11</t>
  </si>
  <si>
    <t>Phạm Quỳnh Như</t>
  </si>
  <si>
    <t>Lữ Xuân Trang</t>
  </si>
  <si>
    <t>Hồ Thị Ái Liên (TG)</t>
  </si>
  <si>
    <t>18T4-VSL2</t>
  </si>
  <si>
    <t>Nguyễn Hữu  Thiện</t>
  </si>
  <si>
    <t>Lê Thị Phương Thảo</t>
  </si>
  <si>
    <t>Lâm Thị Phương Thảo</t>
  </si>
  <si>
    <t>Trần Nhi Diễm Huỳnh (TG)</t>
  </si>
  <si>
    <t>Lê Văn Tha (TG)</t>
  </si>
  <si>
    <t>19T5-THU1</t>
  </si>
  <si>
    <t>15 - 17</t>
  </si>
  <si>
    <t>13 - 15</t>
  </si>
  <si>
    <t>19C2-CNL1</t>
  </si>
  <si>
    <t>Nguyễn Thanh Hải (TG)</t>
  </si>
  <si>
    <t>18C2-CNM1</t>
  </si>
  <si>
    <t>18C1-AV2-10</t>
  </si>
  <si>
    <t>18C1-AV2-12</t>
  </si>
  <si>
    <t>18C1-AV2-13</t>
  </si>
  <si>
    <t>18C1-AV2-14</t>
  </si>
  <si>
    <t>18C1-AV2-15</t>
  </si>
  <si>
    <t>18C1-AV2-16</t>
  </si>
  <si>
    <t>18C1-AV2-17</t>
  </si>
  <si>
    <t>Nguyễn Văn Nghi (TG)</t>
  </si>
  <si>
    <t>HB13/11/2019</t>
  </si>
  <si>
    <t>HB01/01/2020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</si>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</sst>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3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8"/>
      <color rgb="FFFF0000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5" fillId="0" borderId="0" xfId="0" applyFont="1" applyAlignment="1">
      <alignment vertical="center"/>
    </xf>
    <xf numFmtId="0" fontId="14" fillId="0" borderId="0" xfId="0" applyFont="1"/>
    <xf numFmtId="0" fontId="5" fillId="0" borderId="0" xfId="0" applyFont="1"/>
    <xf numFmtId="164" fontId="1" fillId="0" borderId="0" xfId="0" applyNumberFormat="1" applyFont="1"/>
    <xf numFmtId="0" fontId="3" fillId="0" borderId="0" xfId="0" applyFont="1" applyBorder="1" applyAlignment="1"/>
    <xf numFmtId="0" fontId="9" fillId="0" borderId="0" xfId="0" applyFont="1" applyAlignment="1"/>
    <xf numFmtId="0" fontId="6" fillId="0" borderId="0" xfId="0" applyFont="1" applyAlignment="1"/>
    <xf numFmtId="1" fontId="4" fillId="0" borderId="0" xfId="0" applyNumberFormat="1" applyFont="1"/>
    <xf numFmtId="0" fontId="16" fillId="0" borderId="0" xfId="0" applyFont="1"/>
    <xf numFmtId="0" fontId="17" fillId="0" borderId="1" xfId="0" applyFont="1" applyBorder="1" applyAlignment="1">
      <alignment vertical="center"/>
    </xf>
    <xf numFmtId="2" fontId="4" fillId="0" borderId="0" xfId="0" applyNumberFormat="1" applyFont="1"/>
    <xf numFmtId="14" fontId="5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righ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right" vertical="center" wrapText="1"/>
    </xf>
    <xf numFmtId="2" fontId="19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2" fontId="19" fillId="4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1" xfId="0" applyFont="1" applyBorder="1" applyAlignment="1">
      <alignment vertical="center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quotePrefix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0" fontId="19" fillId="4" borderId="1" xfId="0" applyFont="1" applyFill="1" applyBorder="1" applyAlignment="1">
      <alignment horizontal="left" vertical="center" wrapText="1"/>
    </xf>
    <xf numFmtId="0" fontId="19" fillId="4" borderId="1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9" fillId="3" borderId="1" xfId="0" quotePrefix="1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vertical="center"/>
    </xf>
    <xf numFmtId="0" fontId="22" fillId="4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2" fillId="4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4</xdr:row>
      <xdr:rowOff>57150</xdr:rowOff>
    </xdr:from>
    <xdr:to>
      <xdr:col>1</xdr:col>
      <xdr:colOff>1333500</xdr:colOff>
      <xdr:row>4</xdr:row>
      <xdr:rowOff>57150</xdr:rowOff>
    </xdr:to>
    <xdr:sp macro="" textlink="">
      <xdr:nvSpPr>
        <xdr:cNvPr id="1031" name="Line 3"/>
        <xdr:cNvSpPr>
          <a:spLocks noChangeShapeType="1"/>
        </xdr:cNvSpPr>
      </xdr:nvSpPr>
      <xdr:spPr bwMode="auto">
        <a:xfrm>
          <a:off x="819150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171449</xdr:colOff>
      <xdr:row>2</xdr:row>
      <xdr:rowOff>0</xdr:rowOff>
    </xdr:from>
    <xdr:to>
      <xdr:col>11</xdr:col>
      <xdr:colOff>293369</xdr:colOff>
      <xdr:row>2</xdr:row>
      <xdr:rowOff>0</xdr:rowOff>
    </xdr:to>
    <xdr:sp macro="" textlink="">
      <xdr:nvSpPr>
        <xdr:cNvPr id="1032" name="Line 5"/>
        <xdr:cNvSpPr>
          <a:spLocks noChangeShapeType="1"/>
        </xdr:cNvSpPr>
      </xdr:nvSpPr>
      <xdr:spPr bwMode="auto">
        <a:xfrm>
          <a:off x="5095874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"/>
  <sheetViews>
    <sheetView view="pageBreakPreview" topLeftCell="A193" zoomScaleNormal="100" workbookViewId="0">
      <selection activeCell="A170" sqref="A170:XFD170"/>
    </sheetView>
  </sheetViews>
  <sheetFormatPr defaultRowHeight="15.75" x14ac:dyDescent="0.25"/>
  <cols>
    <col min="1" max="1" width="5.7109375" style="14" customWidth="1"/>
    <col min="2" max="2" width="20.7109375" style="14" customWidth="1"/>
    <col min="3" max="3" width="7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10.7109375" style="14" customWidth="1"/>
    <col min="9" max="16384" width="9.140625" style="14"/>
  </cols>
  <sheetData>
    <row r="1" spans="1:8" ht="17.100000000000001" customHeight="1" x14ac:dyDescent="0.25">
      <c r="A1" s="93" t="s">
        <v>26</v>
      </c>
      <c r="B1" s="93"/>
      <c r="C1" s="93"/>
      <c r="D1" s="93"/>
      <c r="E1" s="89" t="s">
        <v>0</v>
      </c>
      <c r="F1" s="89"/>
      <c r="G1" s="89"/>
      <c r="H1" s="89"/>
    </row>
    <row r="2" spans="1:8" ht="17.100000000000001" customHeight="1" x14ac:dyDescent="0.25">
      <c r="A2" s="93" t="s">
        <v>27</v>
      </c>
      <c r="B2" s="93"/>
      <c r="C2" s="93"/>
      <c r="D2" s="93"/>
      <c r="E2" s="90" t="s">
        <v>1</v>
      </c>
      <c r="F2" s="90"/>
      <c r="G2" s="90"/>
      <c r="H2" s="90"/>
    </row>
    <row r="3" spans="1:8" ht="17.100000000000001" customHeight="1" x14ac:dyDescent="0.25">
      <c r="A3" s="89" t="s">
        <v>184</v>
      </c>
      <c r="B3" s="89"/>
      <c r="C3" s="89"/>
      <c r="D3" s="89"/>
      <c r="E3" s="89"/>
      <c r="F3" s="89"/>
      <c r="G3" s="89"/>
      <c r="H3" s="89"/>
    </row>
    <row r="4" spans="1:8" ht="17.100000000000001" customHeight="1" x14ac:dyDescent="0.25">
      <c r="A4" s="89" t="s">
        <v>185</v>
      </c>
      <c r="B4" s="89"/>
      <c r="C4" s="89"/>
      <c r="D4" s="89"/>
      <c r="E4" s="33"/>
      <c r="F4" s="33"/>
      <c r="G4" s="33"/>
      <c r="H4" s="33"/>
    </row>
    <row r="5" spans="1:8" ht="17.100000000000001" customHeight="1" x14ac:dyDescent="0.25">
      <c r="A5" s="89"/>
      <c r="B5" s="89"/>
      <c r="C5" s="89"/>
      <c r="D5" s="15"/>
      <c r="E5" s="15"/>
      <c r="F5" s="15"/>
      <c r="G5" s="16"/>
      <c r="H5" s="16"/>
    </row>
    <row r="6" spans="1:8" ht="24.95" customHeight="1" x14ac:dyDescent="0.3">
      <c r="A6" s="96" t="s">
        <v>12</v>
      </c>
      <c r="B6" s="96"/>
      <c r="C6" s="96"/>
      <c r="D6" s="96"/>
      <c r="E6" s="96"/>
      <c r="F6" s="96"/>
      <c r="G6" s="96"/>
      <c r="H6" s="96"/>
    </row>
    <row r="7" spans="1:8" ht="18" customHeight="1" x14ac:dyDescent="0.25">
      <c r="A7" s="97" t="s">
        <v>97</v>
      </c>
      <c r="B7" s="97"/>
      <c r="C7" s="97"/>
      <c r="D7" s="97"/>
      <c r="E7" s="97"/>
      <c r="F7" s="97"/>
      <c r="G7" s="97"/>
      <c r="H7" s="97"/>
    </row>
    <row r="8" spans="1:8" ht="18" customHeight="1" x14ac:dyDescent="0.25">
      <c r="A8" s="97" t="s">
        <v>346</v>
      </c>
      <c r="B8" s="97"/>
      <c r="C8" s="97"/>
      <c r="D8" s="97"/>
      <c r="E8" s="97"/>
      <c r="F8" s="97"/>
      <c r="G8" s="97"/>
      <c r="H8" s="97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22"/>
    </row>
    <row r="10" spans="1:8" s="17" customFormat="1" ht="30" customHeight="1" x14ac:dyDescent="0.25">
      <c r="A10" s="47" t="s">
        <v>15</v>
      </c>
      <c r="B10" s="43" t="s">
        <v>13</v>
      </c>
      <c r="C10" s="48" t="s">
        <v>253</v>
      </c>
      <c r="D10" s="47" t="s">
        <v>16</v>
      </c>
      <c r="E10" s="47" t="s">
        <v>187</v>
      </c>
      <c r="F10" s="49"/>
      <c r="G10" s="47" t="s">
        <v>186</v>
      </c>
      <c r="H10" s="43" t="s">
        <v>2</v>
      </c>
    </row>
    <row r="11" spans="1:8" s="18" customFormat="1" ht="18" customHeight="1" x14ac:dyDescent="0.2">
      <c r="A11" s="91" t="s">
        <v>111</v>
      </c>
      <c r="B11" s="92"/>
      <c r="C11" s="39"/>
      <c r="D11" s="38"/>
      <c r="E11" s="45"/>
      <c r="F11" s="38"/>
      <c r="G11" s="38"/>
      <c r="H11" s="12"/>
    </row>
    <row r="12" spans="1:8" s="2" customFormat="1" ht="18" customHeight="1" x14ac:dyDescent="0.2">
      <c r="A12" s="31">
        <v>1</v>
      </c>
      <c r="B12" s="59" t="s">
        <v>19</v>
      </c>
      <c r="C12" s="74">
        <v>43</v>
      </c>
      <c r="D12" s="38">
        <v>30</v>
      </c>
      <c r="E12" s="45">
        <f>D12*100/C12</f>
        <v>69.767441860465112</v>
      </c>
      <c r="F12" s="59" t="s">
        <v>162</v>
      </c>
      <c r="G12" s="60" t="s">
        <v>106</v>
      </c>
      <c r="H12" s="62"/>
    </row>
    <row r="13" spans="1:8" s="2" customFormat="1" ht="18" customHeight="1" x14ac:dyDescent="0.2">
      <c r="A13" s="31">
        <v>2</v>
      </c>
      <c r="B13" s="59" t="s">
        <v>349</v>
      </c>
      <c r="C13" s="74">
        <v>50</v>
      </c>
      <c r="D13" s="38">
        <v>39</v>
      </c>
      <c r="E13" s="45">
        <f t="shared" ref="E13:E45" si="0">D13*100/C13</f>
        <v>78</v>
      </c>
      <c r="F13" s="59" t="s">
        <v>162</v>
      </c>
      <c r="G13" s="60" t="s">
        <v>124</v>
      </c>
      <c r="H13" s="62"/>
    </row>
    <row r="14" spans="1:8" s="2" customFormat="1" ht="18" customHeight="1" x14ac:dyDescent="0.2">
      <c r="A14" s="31">
        <v>3</v>
      </c>
      <c r="B14" s="59" t="s">
        <v>349</v>
      </c>
      <c r="C14" s="74">
        <v>35</v>
      </c>
      <c r="D14" s="38">
        <v>30</v>
      </c>
      <c r="E14" s="45">
        <f t="shared" si="0"/>
        <v>85.714285714285708</v>
      </c>
      <c r="F14" s="59" t="s">
        <v>350</v>
      </c>
      <c r="G14" s="60" t="s">
        <v>127</v>
      </c>
      <c r="H14" s="62"/>
    </row>
    <row r="15" spans="1:8" s="2" customFormat="1" ht="18" customHeight="1" x14ac:dyDescent="0.2">
      <c r="A15" s="31">
        <v>4</v>
      </c>
      <c r="B15" s="59" t="s">
        <v>63</v>
      </c>
      <c r="C15" s="74">
        <v>43</v>
      </c>
      <c r="D15" s="38">
        <v>35</v>
      </c>
      <c r="E15" s="45">
        <f t="shared" si="0"/>
        <v>81.395348837209298</v>
      </c>
      <c r="F15" s="59" t="s">
        <v>143</v>
      </c>
      <c r="G15" s="60" t="s">
        <v>106</v>
      </c>
      <c r="H15" s="62"/>
    </row>
    <row r="16" spans="1:8" s="2" customFormat="1" ht="18" customHeight="1" x14ac:dyDescent="0.2">
      <c r="A16" s="31"/>
      <c r="B16" s="59"/>
      <c r="C16" s="74"/>
      <c r="D16" s="38"/>
      <c r="E16" s="45"/>
      <c r="F16" s="59" t="s">
        <v>351</v>
      </c>
      <c r="G16" s="60" t="s">
        <v>107</v>
      </c>
      <c r="H16" s="62"/>
    </row>
    <row r="17" spans="1:8" s="2" customFormat="1" ht="18" customHeight="1" x14ac:dyDescent="0.2">
      <c r="A17" s="31">
        <v>5</v>
      </c>
      <c r="B17" s="59" t="s">
        <v>244</v>
      </c>
      <c r="C17" s="74">
        <v>41</v>
      </c>
      <c r="D17" s="38">
        <v>32</v>
      </c>
      <c r="E17" s="45">
        <f t="shared" si="0"/>
        <v>78.048780487804876</v>
      </c>
      <c r="F17" s="59" t="s">
        <v>142</v>
      </c>
      <c r="G17" s="60" t="s">
        <v>106</v>
      </c>
      <c r="H17" s="62"/>
    </row>
    <row r="18" spans="1:8" s="2" customFormat="1" ht="18" customHeight="1" x14ac:dyDescent="0.2">
      <c r="A18" s="31"/>
      <c r="B18" s="59"/>
      <c r="C18" s="74"/>
      <c r="D18" s="38"/>
      <c r="E18" s="45"/>
      <c r="F18" s="59" t="s">
        <v>352</v>
      </c>
      <c r="G18" s="60" t="s">
        <v>107</v>
      </c>
      <c r="H18" s="62"/>
    </row>
    <row r="19" spans="1:8" s="2" customFormat="1" ht="18" customHeight="1" x14ac:dyDescent="0.2">
      <c r="A19" s="31">
        <v>6</v>
      </c>
      <c r="B19" s="59" t="s">
        <v>64</v>
      </c>
      <c r="C19" s="74">
        <v>39</v>
      </c>
      <c r="D19" s="38">
        <v>22</v>
      </c>
      <c r="E19" s="45">
        <f t="shared" si="0"/>
        <v>56.410256410256409</v>
      </c>
      <c r="F19" s="59" t="s">
        <v>295</v>
      </c>
      <c r="G19" s="60" t="s">
        <v>122</v>
      </c>
      <c r="H19" s="62">
        <v>1</v>
      </c>
    </row>
    <row r="20" spans="1:8" s="2" customFormat="1" ht="18" customHeight="1" x14ac:dyDescent="0.2">
      <c r="A20" s="31">
        <v>7</v>
      </c>
      <c r="B20" s="59" t="s">
        <v>65</v>
      </c>
      <c r="C20" s="74">
        <v>33</v>
      </c>
      <c r="D20" s="38">
        <v>25</v>
      </c>
      <c r="E20" s="45">
        <f t="shared" si="0"/>
        <v>75.757575757575751</v>
      </c>
      <c r="F20" s="59" t="s">
        <v>353</v>
      </c>
      <c r="G20" s="60" t="s">
        <v>122</v>
      </c>
      <c r="H20" s="62">
        <v>2</v>
      </c>
    </row>
    <row r="21" spans="1:8" s="2" customFormat="1" ht="18" customHeight="1" x14ac:dyDescent="0.2">
      <c r="A21" s="31">
        <v>8</v>
      </c>
      <c r="B21" s="59" t="s">
        <v>39</v>
      </c>
      <c r="C21" s="74">
        <v>33</v>
      </c>
      <c r="D21" s="38">
        <v>27</v>
      </c>
      <c r="E21" s="45">
        <f t="shared" si="0"/>
        <v>81.818181818181813</v>
      </c>
      <c r="F21" s="59" t="s">
        <v>148</v>
      </c>
      <c r="G21" s="60" t="s">
        <v>131</v>
      </c>
      <c r="H21" s="62">
        <v>1</v>
      </c>
    </row>
    <row r="22" spans="1:8" s="2" customFormat="1" ht="18" customHeight="1" x14ac:dyDescent="0.2">
      <c r="A22" s="31">
        <v>9</v>
      </c>
      <c r="B22" s="59" t="s">
        <v>33</v>
      </c>
      <c r="C22" s="74">
        <v>21</v>
      </c>
      <c r="D22" s="38">
        <v>17</v>
      </c>
      <c r="E22" s="45">
        <f t="shared" si="0"/>
        <v>80.952380952380949</v>
      </c>
      <c r="F22" s="59" t="s">
        <v>354</v>
      </c>
      <c r="G22" s="60" t="s">
        <v>131</v>
      </c>
      <c r="H22" s="62">
        <v>1</v>
      </c>
    </row>
    <row r="23" spans="1:8" s="2" customFormat="1" ht="18" customHeight="1" x14ac:dyDescent="0.2">
      <c r="A23" s="31">
        <v>10</v>
      </c>
      <c r="B23" s="59" t="s">
        <v>226</v>
      </c>
      <c r="C23" s="74">
        <v>49</v>
      </c>
      <c r="D23" s="38">
        <v>39</v>
      </c>
      <c r="E23" s="45">
        <f t="shared" si="0"/>
        <v>79.591836734693871</v>
      </c>
      <c r="F23" s="59" t="s">
        <v>355</v>
      </c>
      <c r="G23" s="60" t="s">
        <v>106</v>
      </c>
      <c r="H23" s="62"/>
    </row>
    <row r="24" spans="1:8" s="2" customFormat="1" ht="18" customHeight="1" x14ac:dyDescent="0.2">
      <c r="A24" s="31"/>
      <c r="B24" s="59"/>
      <c r="C24" s="74"/>
      <c r="D24" s="38"/>
      <c r="E24" s="45"/>
      <c r="F24" s="59" t="s">
        <v>356</v>
      </c>
      <c r="G24" s="60" t="s">
        <v>107</v>
      </c>
      <c r="H24" s="62"/>
    </row>
    <row r="25" spans="1:8" s="2" customFormat="1" ht="18" customHeight="1" x14ac:dyDescent="0.2">
      <c r="A25" s="31"/>
      <c r="B25" s="59"/>
      <c r="C25" s="74"/>
      <c r="D25" s="38"/>
      <c r="E25" s="45"/>
      <c r="F25" s="59" t="s">
        <v>302</v>
      </c>
      <c r="G25" s="60" t="s">
        <v>110</v>
      </c>
      <c r="H25" s="62"/>
    </row>
    <row r="26" spans="1:8" s="2" customFormat="1" ht="18" customHeight="1" x14ac:dyDescent="0.2">
      <c r="A26" s="31"/>
      <c r="B26" s="59"/>
      <c r="C26" s="74"/>
      <c r="D26" s="38"/>
      <c r="E26" s="45"/>
      <c r="F26" s="59" t="s">
        <v>356</v>
      </c>
      <c r="G26" s="60" t="s">
        <v>127</v>
      </c>
      <c r="H26" s="62"/>
    </row>
    <row r="27" spans="1:8" s="2" customFormat="1" ht="18" customHeight="1" x14ac:dyDescent="0.2">
      <c r="A27" s="31">
        <v>11</v>
      </c>
      <c r="B27" s="59" t="s">
        <v>34</v>
      </c>
      <c r="C27" s="74">
        <v>36</v>
      </c>
      <c r="D27" s="38">
        <v>31</v>
      </c>
      <c r="E27" s="45">
        <f t="shared" si="0"/>
        <v>86.111111111111114</v>
      </c>
      <c r="F27" s="59" t="s">
        <v>356</v>
      </c>
      <c r="G27" s="60" t="s">
        <v>106</v>
      </c>
      <c r="H27" s="62"/>
    </row>
    <row r="28" spans="1:8" s="2" customFormat="1" ht="18" customHeight="1" x14ac:dyDescent="0.2">
      <c r="A28" s="31"/>
      <c r="B28" s="59"/>
      <c r="C28" s="74"/>
      <c r="D28" s="38"/>
      <c r="E28" s="45"/>
      <c r="F28" s="59" t="s">
        <v>355</v>
      </c>
      <c r="G28" s="60" t="s">
        <v>107</v>
      </c>
      <c r="H28" s="62"/>
    </row>
    <row r="29" spans="1:8" s="2" customFormat="1" ht="18" customHeight="1" x14ac:dyDescent="0.2">
      <c r="A29" s="31"/>
      <c r="B29" s="59"/>
      <c r="C29" s="74"/>
      <c r="D29" s="38"/>
      <c r="E29" s="45"/>
      <c r="F29" s="59" t="s">
        <v>357</v>
      </c>
      <c r="G29" s="60" t="s">
        <v>110</v>
      </c>
      <c r="H29" s="62"/>
    </row>
    <row r="30" spans="1:8" s="2" customFormat="1" ht="18" customHeight="1" x14ac:dyDescent="0.2">
      <c r="A30" s="31">
        <v>12</v>
      </c>
      <c r="B30" s="59" t="s">
        <v>35</v>
      </c>
      <c r="C30" s="74">
        <v>23</v>
      </c>
      <c r="D30" s="38">
        <v>19</v>
      </c>
      <c r="E30" s="45">
        <f t="shared" si="0"/>
        <v>82.608695652173907</v>
      </c>
      <c r="F30" s="59" t="s">
        <v>161</v>
      </c>
      <c r="G30" s="60" t="s">
        <v>131</v>
      </c>
      <c r="H30" s="62">
        <v>1</v>
      </c>
    </row>
    <row r="31" spans="1:8" s="2" customFormat="1" ht="18" customHeight="1" x14ac:dyDescent="0.2">
      <c r="A31" s="31">
        <v>13</v>
      </c>
      <c r="B31" s="59" t="s">
        <v>36</v>
      </c>
      <c r="C31" s="74">
        <v>39</v>
      </c>
      <c r="D31" s="38">
        <v>31</v>
      </c>
      <c r="E31" s="45">
        <f t="shared" si="0"/>
        <v>79.487179487179489</v>
      </c>
      <c r="F31" s="59" t="s">
        <v>149</v>
      </c>
      <c r="G31" s="60" t="s">
        <v>106</v>
      </c>
      <c r="H31" s="62"/>
    </row>
    <row r="32" spans="1:8" s="2" customFormat="1" ht="18" customHeight="1" x14ac:dyDescent="0.2">
      <c r="A32" s="31"/>
      <c r="B32" s="59"/>
      <c r="C32" s="74"/>
      <c r="D32" s="38"/>
      <c r="E32" s="45"/>
      <c r="F32" s="59" t="s">
        <v>350</v>
      </c>
      <c r="G32" s="60" t="s">
        <v>107</v>
      </c>
      <c r="H32" s="62"/>
    </row>
    <row r="33" spans="1:8" s="2" customFormat="1" ht="18" customHeight="1" x14ac:dyDescent="0.2">
      <c r="A33" s="31"/>
      <c r="B33" s="59"/>
      <c r="C33" s="74"/>
      <c r="D33" s="38"/>
      <c r="E33" s="45"/>
      <c r="F33" s="59" t="s">
        <v>358</v>
      </c>
      <c r="G33" s="60" t="s">
        <v>110</v>
      </c>
      <c r="H33" s="62"/>
    </row>
    <row r="34" spans="1:8" s="2" customFormat="1" ht="18" customHeight="1" x14ac:dyDescent="0.2">
      <c r="A34" s="31">
        <v>14</v>
      </c>
      <c r="B34" s="59" t="s">
        <v>229</v>
      </c>
      <c r="C34" s="74">
        <v>38</v>
      </c>
      <c r="D34" s="38">
        <v>34</v>
      </c>
      <c r="E34" s="45">
        <f t="shared" si="0"/>
        <v>89.473684210526315</v>
      </c>
      <c r="F34" s="59" t="s">
        <v>286</v>
      </c>
      <c r="G34" s="60" t="s">
        <v>106</v>
      </c>
      <c r="H34" s="62"/>
    </row>
    <row r="35" spans="1:8" s="2" customFormat="1" ht="18" customHeight="1" x14ac:dyDescent="0.2">
      <c r="A35" s="31"/>
      <c r="B35" s="59"/>
      <c r="C35" s="74"/>
      <c r="D35" s="38"/>
      <c r="E35" s="45"/>
      <c r="F35" s="59" t="s">
        <v>359</v>
      </c>
      <c r="G35" s="60" t="s">
        <v>159</v>
      </c>
      <c r="H35" s="62"/>
    </row>
    <row r="36" spans="1:8" s="2" customFormat="1" ht="18" customHeight="1" x14ac:dyDescent="0.2">
      <c r="A36" s="31">
        <v>15</v>
      </c>
      <c r="B36" s="59" t="s">
        <v>37</v>
      </c>
      <c r="C36" s="74">
        <v>48</v>
      </c>
      <c r="D36" s="38">
        <v>48</v>
      </c>
      <c r="E36" s="45">
        <f t="shared" si="0"/>
        <v>100</v>
      </c>
      <c r="F36" s="59" t="s">
        <v>350</v>
      </c>
      <c r="G36" s="60" t="s">
        <v>106</v>
      </c>
      <c r="H36" s="62"/>
    </row>
    <row r="37" spans="1:8" s="2" customFormat="1" ht="18" customHeight="1" x14ac:dyDescent="0.2">
      <c r="A37" s="31"/>
      <c r="B37" s="59"/>
      <c r="C37" s="74"/>
      <c r="D37" s="38"/>
      <c r="E37" s="45"/>
      <c r="F37" s="59" t="s">
        <v>286</v>
      </c>
      <c r="G37" s="60" t="s">
        <v>107</v>
      </c>
      <c r="H37" s="62"/>
    </row>
    <row r="38" spans="1:8" s="2" customFormat="1" ht="18" customHeight="1" x14ac:dyDescent="0.2">
      <c r="A38" s="31">
        <v>16</v>
      </c>
      <c r="B38" s="59" t="s">
        <v>38</v>
      </c>
      <c r="C38" s="74">
        <v>32</v>
      </c>
      <c r="D38" s="38">
        <v>29</v>
      </c>
      <c r="E38" s="45">
        <f t="shared" si="0"/>
        <v>90.625</v>
      </c>
      <c r="F38" s="59" t="s">
        <v>360</v>
      </c>
      <c r="G38" s="60" t="s">
        <v>131</v>
      </c>
      <c r="H38" s="62">
        <v>1</v>
      </c>
    </row>
    <row r="39" spans="1:8" s="2" customFormat="1" ht="18" customHeight="1" x14ac:dyDescent="0.2">
      <c r="A39" s="31">
        <v>17</v>
      </c>
      <c r="B39" s="59" t="s">
        <v>60</v>
      </c>
      <c r="C39" s="74">
        <v>58</v>
      </c>
      <c r="D39" s="38">
        <v>50</v>
      </c>
      <c r="E39" s="45">
        <f>D39*100/C39</f>
        <v>86.206896551724142</v>
      </c>
      <c r="F39" s="59" t="s">
        <v>315</v>
      </c>
      <c r="G39" s="60" t="s">
        <v>108</v>
      </c>
      <c r="H39" s="62"/>
    </row>
    <row r="40" spans="1:8" s="2" customFormat="1" ht="18" customHeight="1" x14ac:dyDescent="0.2">
      <c r="A40" s="31"/>
      <c r="B40" s="59"/>
      <c r="C40" s="74"/>
      <c r="D40" s="38"/>
      <c r="E40" s="45"/>
      <c r="F40" s="59" t="s">
        <v>335</v>
      </c>
      <c r="G40" s="60" t="s">
        <v>130</v>
      </c>
      <c r="H40" s="62"/>
    </row>
    <row r="41" spans="1:8" s="2" customFormat="1" ht="18" customHeight="1" x14ac:dyDescent="0.2">
      <c r="A41" s="31">
        <v>18</v>
      </c>
      <c r="B41" s="59" t="s">
        <v>61</v>
      </c>
      <c r="C41" s="74">
        <v>59</v>
      </c>
      <c r="D41" s="38">
        <v>38</v>
      </c>
      <c r="E41" s="45">
        <f>D41*100/C41</f>
        <v>64.406779661016955</v>
      </c>
      <c r="F41" s="59" t="s">
        <v>361</v>
      </c>
      <c r="G41" s="60" t="s">
        <v>106</v>
      </c>
      <c r="H41" s="62"/>
    </row>
    <row r="42" spans="1:8" s="2" customFormat="1" ht="18" customHeight="1" x14ac:dyDescent="0.2">
      <c r="A42" s="31"/>
      <c r="B42" s="59"/>
      <c r="C42" s="74"/>
      <c r="D42" s="38"/>
      <c r="E42" s="45"/>
      <c r="F42" s="59" t="s">
        <v>285</v>
      </c>
      <c r="G42" s="60" t="s">
        <v>107</v>
      </c>
      <c r="H42" s="62"/>
    </row>
    <row r="43" spans="1:8" s="2" customFormat="1" ht="18" customHeight="1" x14ac:dyDescent="0.2">
      <c r="A43" s="31">
        <v>19</v>
      </c>
      <c r="B43" s="59" t="s">
        <v>228</v>
      </c>
      <c r="C43" s="74">
        <v>36</v>
      </c>
      <c r="D43" s="38">
        <v>25</v>
      </c>
      <c r="E43" s="45">
        <f t="shared" si="0"/>
        <v>69.444444444444443</v>
      </c>
      <c r="F43" s="59" t="s">
        <v>285</v>
      </c>
      <c r="G43" s="60" t="s">
        <v>106</v>
      </c>
      <c r="H43" s="62"/>
    </row>
    <row r="44" spans="1:8" s="2" customFormat="1" ht="18" customHeight="1" x14ac:dyDescent="0.2">
      <c r="A44" s="31"/>
      <c r="B44" s="59"/>
      <c r="C44" s="74"/>
      <c r="D44" s="38"/>
      <c r="E44" s="45"/>
      <c r="F44" s="59" t="s">
        <v>361</v>
      </c>
      <c r="G44" s="60" t="s">
        <v>124</v>
      </c>
      <c r="H44" s="62"/>
    </row>
    <row r="45" spans="1:8" s="2" customFormat="1" ht="18" customHeight="1" x14ac:dyDescent="0.2">
      <c r="A45" s="31">
        <v>20</v>
      </c>
      <c r="B45" s="59" t="s">
        <v>300</v>
      </c>
      <c r="C45" s="74">
        <v>62</v>
      </c>
      <c r="D45" s="38">
        <v>45</v>
      </c>
      <c r="E45" s="45">
        <f t="shared" si="0"/>
        <v>72.58064516129032</v>
      </c>
      <c r="F45" s="59" t="s">
        <v>362</v>
      </c>
      <c r="G45" s="60" t="s">
        <v>106</v>
      </c>
      <c r="H45" s="62"/>
    </row>
    <row r="46" spans="1:8" s="2" customFormat="1" ht="18" customHeight="1" x14ac:dyDescent="0.2">
      <c r="A46" s="31"/>
      <c r="B46" s="59"/>
      <c r="C46" s="74"/>
      <c r="D46" s="38"/>
      <c r="E46" s="45"/>
      <c r="F46" s="59" t="s">
        <v>287</v>
      </c>
      <c r="G46" s="60" t="s">
        <v>107</v>
      </c>
      <c r="H46" s="62"/>
    </row>
    <row r="47" spans="1:8" s="2" customFormat="1" ht="18" customHeight="1" x14ac:dyDescent="0.2">
      <c r="A47" s="31">
        <v>21</v>
      </c>
      <c r="B47" s="59" t="s">
        <v>227</v>
      </c>
      <c r="C47" s="74">
        <v>57</v>
      </c>
      <c r="D47" s="38">
        <v>40</v>
      </c>
      <c r="E47" s="45">
        <f>D47*100/C47</f>
        <v>70.175438596491233</v>
      </c>
      <c r="F47" s="59" t="s">
        <v>303</v>
      </c>
      <c r="G47" s="60" t="s">
        <v>106</v>
      </c>
      <c r="H47" s="62"/>
    </row>
    <row r="48" spans="1:8" s="2" customFormat="1" ht="18" customHeight="1" x14ac:dyDescent="0.2">
      <c r="A48" s="31"/>
      <c r="B48" s="59"/>
      <c r="C48" s="74"/>
      <c r="D48" s="38"/>
      <c r="E48" s="45"/>
      <c r="F48" s="59" t="s">
        <v>362</v>
      </c>
      <c r="G48" s="60" t="s">
        <v>107</v>
      </c>
      <c r="H48" s="62"/>
    </row>
    <row r="49" spans="1:8" s="2" customFormat="1" ht="18" customHeight="1" x14ac:dyDescent="0.2">
      <c r="A49" s="31"/>
      <c r="B49" s="59"/>
      <c r="C49" s="74"/>
      <c r="D49" s="38"/>
      <c r="E49" s="45"/>
      <c r="F49" s="59" t="s">
        <v>287</v>
      </c>
      <c r="G49" s="60" t="s">
        <v>114</v>
      </c>
      <c r="H49" s="62"/>
    </row>
    <row r="50" spans="1:8" s="2" customFormat="1" ht="18" customHeight="1" x14ac:dyDescent="0.2">
      <c r="A50" s="43">
        <f>A47</f>
        <v>21</v>
      </c>
      <c r="B50" s="36" t="s">
        <v>112</v>
      </c>
      <c r="C50" s="39">
        <f>SUM(C12:C49)</f>
        <v>875</v>
      </c>
      <c r="D50" s="39">
        <f>SUM(D12:D49)</f>
        <v>686</v>
      </c>
      <c r="E50" s="46">
        <f>D50*100/C50</f>
        <v>78.400000000000006</v>
      </c>
      <c r="F50" s="38"/>
      <c r="G50" s="38"/>
      <c r="H50" s="12"/>
    </row>
    <row r="51" spans="1:8" s="17" customFormat="1" ht="18" customHeight="1" x14ac:dyDescent="0.25">
      <c r="A51" s="98" t="s">
        <v>100</v>
      </c>
      <c r="B51" s="99"/>
      <c r="C51" s="61"/>
      <c r="D51" s="40"/>
      <c r="E51" s="40"/>
      <c r="F51" s="41"/>
      <c r="G51" s="42"/>
      <c r="H51" s="34"/>
    </row>
    <row r="52" spans="1:8" s="18" customFormat="1" ht="18" customHeight="1" x14ac:dyDescent="0.2">
      <c r="A52" s="31">
        <v>1</v>
      </c>
      <c r="B52" s="59" t="s">
        <v>363</v>
      </c>
      <c r="C52" s="74">
        <v>26</v>
      </c>
      <c r="D52" s="38">
        <v>21</v>
      </c>
      <c r="E52" s="45">
        <f t="shared" ref="E52:E73" si="1">D52*100/C52</f>
        <v>80.769230769230774</v>
      </c>
      <c r="F52" s="59" t="s">
        <v>370</v>
      </c>
      <c r="G52" s="60" t="s">
        <v>131</v>
      </c>
      <c r="H52" s="62">
        <v>1</v>
      </c>
    </row>
    <row r="53" spans="1:8" s="18" customFormat="1" ht="18" customHeight="1" x14ac:dyDescent="0.2">
      <c r="A53" s="31">
        <v>2</v>
      </c>
      <c r="B53" s="59" t="s">
        <v>209</v>
      </c>
      <c r="C53" s="74">
        <v>14</v>
      </c>
      <c r="D53" s="38">
        <v>10</v>
      </c>
      <c r="E53" s="45">
        <f t="shared" si="1"/>
        <v>71.428571428571431</v>
      </c>
      <c r="F53" s="59" t="s">
        <v>371</v>
      </c>
      <c r="G53" s="60" t="s">
        <v>106</v>
      </c>
      <c r="H53" s="62"/>
    </row>
    <row r="54" spans="1:8" s="18" customFormat="1" ht="18" customHeight="1" x14ac:dyDescent="0.2">
      <c r="A54" s="31">
        <v>3</v>
      </c>
      <c r="B54" s="59" t="s">
        <v>209</v>
      </c>
      <c r="C54" s="74">
        <v>45</v>
      </c>
      <c r="D54" s="38">
        <v>37</v>
      </c>
      <c r="E54" s="45">
        <f t="shared" si="1"/>
        <v>82.222222222222229</v>
      </c>
      <c r="F54" s="59" t="s">
        <v>231</v>
      </c>
      <c r="G54" s="60" t="s">
        <v>124</v>
      </c>
      <c r="H54" s="62"/>
    </row>
    <row r="55" spans="1:8" s="18" customFormat="1" ht="18" customHeight="1" x14ac:dyDescent="0.2">
      <c r="A55" s="31">
        <v>4</v>
      </c>
      <c r="B55" s="59" t="s">
        <v>29</v>
      </c>
      <c r="C55" s="74">
        <v>60</v>
      </c>
      <c r="D55" s="38">
        <v>51</v>
      </c>
      <c r="E55" s="45">
        <f t="shared" si="1"/>
        <v>85</v>
      </c>
      <c r="F55" s="59" t="s">
        <v>146</v>
      </c>
      <c r="G55" s="60" t="s">
        <v>131</v>
      </c>
      <c r="H55" s="62"/>
    </row>
    <row r="56" spans="1:8" s="18" customFormat="1" ht="18" customHeight="1" x14ac:dyDescent="0.2">
      <c r="A56" s="31">
        <v>5</v>
      </c>
      <c r="B56" s="59" t="s">
        <v>364</v>
      </c>
      <c r="C56" s="74">
        <v>32</v>
      </c>
      <c r="D56" s="38">
        <v>23</v>
      </c>
      <c r="E56" s="45">
        <f t="shared" si="1"/>
        <v>71.875</v>
      </c>
      <c r="F56" s="59" t="s">
        <v>101</v>
      </c>
      <c r="G56" s="60" t="s">
        <v>131</v>
      </c>
      <c r="H56" s="62">
        <v>1</v>
      </c>
    </row>
    <row r="57" spans="1:8" s="18" customFormat="1" ht="18" customHeight="1" x14ac:dyDescent="0.2">
      <c r="A57" s="31">
        <v>6</v>
      </c>
      <c r="B57" s="59" t="s">
        <v>365</v>
      </c>
      <c r="C57" s="74">
        <v>28</v>
      </c>
      <c r="D57" s="38">
        <v>23</v>
      </c>
      <c r="E57" s="45">
        <f t="shared" si="1"/>
        <v>82.142857142857139</v>
      </c>
      <c r="F57" s="59" t="s">
        <v>372</v>
      </c>
      <c r="G57" s="60" t="s">
        <v>131</v>
      </c>
      <c r="H57" s="62">
        <v>1</v>
      </c>
    </row>
    <row r="58" spans="1:8" s="18" customFormat="1" ht="18" customHeight="1" x14ac:dyDescent="0.2">
      <c r="A58" s="31">
        <v>7</v>
      </c>
      <c r="B58" s="59" t="s">
        <v>366</v>
      </c>
      <c r="C58" s="74">
        <v>56</v>
      </c>
      <c r="D58" s="38">
        <v>36</v>
      </c>
      <c r="E58" s="45">
        <f>D58*100/C58</f>
        <v>64.285714285714292</v>
      </c>
      <c r="F58" s="59" t="s">
        <v>210</v>
      </c>
      <c r="G58" s="60" t="s">
        <v>108</v>
      </c>
      <c r="H58" s="62"/>
    </row>
    <row r="59" spans="1:8" s="18" customFormat="1" ht="18" customHeight="1" x14ac:dyDescent="0.2">
      <c r="A59" s="31"/>
      <c r="B59" s="59"/>
      <c r="C59" s="74"/>
      <c r="D59" s="38"/>
      <c r="E59" s="45"/>
      <c r="F59" s="59" t="s">
        <v>373</v>
      </c>
      <c r="G59" s="60" t="s">
        <v>115</v>
      </c>
      <c r="H59" s="62"/>
    </row>
    <row r="60" spans="1:8" s="18" customFormat="1" ht="18" customHeight="1" x14ac:dyDescent="0.2">
      <c r="A60" s="31">
        <v>8</v>
      </c>
      <c r="B60" s="59" t="s">
        <v>274</v>
      </c>
      <c r="C60" s="74">
        <v>54</v>
      </c>
      <c r="D60" s="38">
        <v>54</v>
      </c>
      <c r="E60" s="45">
        <f t="shared" si="1"/>
        <v>100</v>
      </c>
      <c r="F60" s="59" t="s">
        <v>103</v>
      </c>
      <c r="G60" s="60" t="s">
        <v>106</v>
      </c>
      <c r="H60" s="62"/>
    </row>
    <row r="61" spans="1:8" s="18" customFormat="1" ht="18" customHeight="1" x14ac:dyDescent="0.2">
      <c r="A61" s="31"/>
      <c r="B61" s="59"/>
      <c r="C61" s="74"/>
      <c r="D61" s="38"/>
      <c r="E61" s="45"/>
      <c r="F61" s="59" t="s">
        <v>374</v>
      </c>
      <c r="G61" s="60" t="s">
        <v>159</v>
      </c>
      <c r="H61" s="62"/>
    </row>
    <row r="62" spans="1:8" s="18" customFormat="1" ht="18" customHeight="1" x14ac:dyDescent="0.2">
      <c r="A62" s="31"/>
      <c r="B62" s="59"/>
      <c r="C62" s="74"/>
      <c r="D62" s="38"/>
      <c r="E62" s="45"/>
      <c r="F62" s="59" t="s">
        <v>210</v>
      </c>
      <c r="G62" s="60" t="s">
        <v>130</v>
      </c>
      <c r="H62" s="62"/>
    </row>
    <row r="63" spans="1:8" s="18" customFormat="1" ht="18" customHeight="1" x14ac:dyDescent="0.2">
      <c r="A63" s="31">
        <v>9</v>
      </c>
      <c r="B63" s="59" t="s">
        <v>45</v>
      </c>
      <c r="C63" s="74">
        <v>58</v>
      </c>
      <c r="D63" s="38">
        <v>39</v>
      </c>
      <c r="E63" s="45">
        <f t="shared" si="1"/>
        <v>67.241379310344826</v>
      </c>
      <c r="F63" s="59" t="s">
        <v>288</v>
      </c>
      <c r="G63" s="60" t="s">
        <v>108</v>
      </c>
      <c r="H63" s="62"/>
    </row>
    <row r="64" spans="1:8" s="18" customFormat="1" ht="18" customHeight="1" x14ac:dyDescent="0.2">
      <c r="A64" s="31">
        <v>10</v>
      </c>
      <c r="B64" s="59" t="s">
        <v>68</v>
      </c>
      <c r="C64" s="74">
        <v>35</v>
      </c>
      <c r="D64" s="38">
        <v>25</v>
      </c>
      <c r="E64" s="45">
        <f t="shared" si="1"/>
        <v>71.428571428571431</v>
      </c>
      <c r="F64" s="59" t="s">
        <v>134</v>
      </c>
      <c r="G64" s="60" t="s">
        <v>131</v>
      </c>
      <c r="H64" s="62"/>
    </row>
    <row r="65" spans="1:12" s="18" customFormat="1" ht="18" customHeight="1" x14ac:dyDescent="0.2">
      <c r="A65" s="31">
        <v>11</v>
      </c>
      <c r="B65" s="59" t="s">
        <v>367</v>
      </c>
      <c r="C65" s="74">
        <v>58</v>
      </c>
      <c r="D65" s="38">
        <v>32</v>
      </c>
      <c r="E65" s="45">
        <f t="shared" si="1"/>
        <v>55.172413793103445</v>
      </c>
      <c r="F65" s="59" t="s">
        <v>104</v>
      </c>
      <c r="G65" s="60" t="s">
        <v>108</v>
      </c>
      <c r="H65" s="62"/>
    </row>
    <row r="66" spans="1:12" s="18" customFormat="1" ht="18" customHeight="1" x14ac:dyDescent="0.2">
      <c r="A66" s="31"/>
      <c r="B66" s="59"/>
      <c r="C66" s="74"/>
      <c r="D66" s="38"/>
      <c r="E66" s="45"/>
      <c r="F66" s="59" t="s">
        <v>104</v>
      </c>
      <c r="G66" s="60" t="s">
        <v>109</v>
      </c>
      <c r="H66" s="62"/>
    </row>
    <row r="67" spans="1:12" s="18" customFormat="1" ht="18" customHeight="1" x14ac:dyDescent="0.2">
      <c r="A67" s="31">
        <v>12</v>
      </c>
      <c r="B67" s="59" t="s">
        <v>368</v>
      </c>
      <c r="C67" s="74">
        <v>58</v>
      </c>
      <c r="D67" s="38">
        <v>38</v>
      </c>
      <c r="E67" s="45">
        <f t="shared" si="1"/>
        <v>65.517241379310349</v>
      </c>
      <c r="F67" s="59" t="s">
        <v>132</v>
      </c>
      <c r="G67" s="60" t="s">
        <v>109</v>
      </c>
      <c r="H67" s="62"/>
    </row>
    <row r="68" spans="1:12" s="18" customFormat="1" ht="18" customHeight="1" x14ac:dyDescent="0.2">
      <c r="A68" s="31">
        <v>13</v>
      </c>
      <c r="B68" s="59" t="s">
        <v>67</v>
      </c>
      <c r="C68" s="74">
        <v>60</v>
      </c>
      <c r="D68" s="38">
        <v>33</v>
      </c>
      <c r="E68" s="45">
        <f t="shared" si="1"/>
        <v>55</v>
      </c>
      <c r="F68" s="59" t="s">
        <v>132</v>
      </c>
      <c r="G68" s="60" t="s">
        <v>106</v>
      </c>
      <c r="H68" s="62"/>
    </row>
    <row r="69" spans="1:12" s="18" customFormat="1" ht="18" customHeight="1" x14ac:dyDescent="0.2">
      <c r="A69" s="31"/>
      <c r="B69" s="59"/>
      <c r="C69" s="74"/>
      <c r="D69" s="38"/>
      <c r="E69" s="45"/>
      <c r="F69" s="59" t="s">
        <v>375</v>
      </c>
      <c r="G69" s="60" t="s">
        <v>107</v>
      </c>
      <c r="H69" s="62"/>
    </row>
    <row r="70" spans="1:12" s="2" customFormat="1" ht="18" customHeight="1" x14ac:dyDescent="0.2">
      <c r="A70" s="31">
        <v>14</v>
      </c>
      <c r="B70" s="59" t="s">
        <v>369</v>
      </c>
      <c r="C70" s="74">
        <v>65</v>
      </c>
      <c r="D70" s="38">
        <v>41</v>
      </c>
      <c r="E70" s="45">
        <f t="shared" si="1"/>
        <v>63.07692307692308</v>
      </c>
      <c r="F70" s="59" t="s">
        <v>376</v>
      </c>
      <c r="G70" s="60" t="s">
        <v>108</v>
      </c>
      <c r="H70" s="62"/>
      <c r="I70" s="18"/>
      <c r="J70" s="18"/>
      <c r="K70" s="18"/>
      <c r="L70" s="18"/>
    </row>
    <row r="71" spans="1:12" s="18" customFormat="1" ht="18" customHeight="1" x14ac:dyDescent="0.2">
      <c r="A71" s="31"/>
      <c r="B71" s="59"/>
      <c r="C71" s="74"/>
      <c r="D71" s="38"/>
      <c r="E71" s="45"/>
      <c r="F71" s="59" t="s">
        <v>376</v>
      </c>
      <c r="G71" s="60" t="s">
        <v>109</v>
      </c>
      <c r="H71" s="62"/>
    </row>
    <row r="72" spans="1:12" s="18" customFormat="1" ht="18" customHeight="1" x14ac:dyDescent="0.2">
      <c r="A72" s="31">
        <v>15</v>
      </c>
      <c r="B72" s="59" t="s">
        <v>369</v>
      </c>
      <c r="C72" s="74">
        <v>80</v>
      </c>
      <c r="D72" s="38">
        <v>41</v>
      </c>
      <c r="E72" s="45">
        <f t="shared" si="1"/>
        <v>51.25</v>
      </c>
      <c r="F72" s="59" t="s">
        <v>133</v>
      </c>
      <c r="G72" s="60" t="s">
        <v>127</v>
      </c>
      <c r="H72" s="62"/>
    </row>
    <row r="73" spans="1:12" s="18" customFormat="1" ht="18" customHeight="1" x14ac:dyDescent="0.2">
      <c r="A73" s="31">
        <v>16</v>
      </c>
      <c r="B73" s="59" t="s">
        <v>69</v>
      </c>
      <c r="C73" s="74">
        <v>33</v>
      </c>
      <c r="D73" s="38">
        <v>27</v>
      </c>
      <c r="E73" s="45">
        <f t="shared" si="1"/>
        <v>81.818181818181813</v>
      </c>
      <c r="F73" s="59" t="s">
        <v>319</v>
      </c>
      <c r="G73" s="60" t="s">
        <v>106</v>
      </c>
      <c r="H73" s="62"/>
      <c r="I73" s="2"/>
      <c r="J73" s="2"/>
      <c r="K73" s="2"/>
      <c r="L73" s="2"/>
    </row>
    <row r="74" spans="1:12" s="18" customFormat="1" ht="18" customHeight="1" x14ac:dyDescent="0.2">
      <c r="A74" s="31"/>
      <c r="B74" s="59"/>
      <c r="C74" s="74"/>
      <c r="D74" s="76"/>
      <c r="E74" s="45"/>
      <c r="F74" s="59" t="s">
        <v>319</v>
      </c>
      <c r="G74" s="60" t="s">
        <v>147</v>
      </c>
      <c r="H74" s="62"/>
    </row>
    <row r="75" spans="1:12" s="2" customFormat="1" ht="18" customHeight="1" x14ac:dyDescent="0.2">
      <c r="A75" s="43">
        <f>A73</f>
        <v>16</v>
      </c>
      <c r="B75" s="36" t="s">
        <v>112</v>
      </c>
      <c r="C75" s="39">
        <f>SUM(C52:C74)</f>
        <v>762</v>
      </c>
      <c r="D75" s="39">
        <f>SUM(D52:D74)</f>
        <v>531</v>
      </c>
      <c r="E75" s="46">
        <f>D75*100/C75</f>
        <v>69.685039370078741</v>
      </c>
      <c r="F75" s="38"/>
      <c r="G75" s="38"/>
      <c r="H75" s="12"/>
    </row>
    <row r="76" spans="1:12" s="18" customFormat="1" ht="18" customHeight="1" x14ac:dyDescent="0.2">
      <c r="A76" s="91" t="s">
        <v>116</v>
      </c>
      <c r="B76" s="92"/>
      <c r="C76" s="39"/>
      <c r="D76" s="38"/>
      <c r="E76" s="45"/>
      <c r="F76" s="38"/>
      <c r="G76" s="38"/>
      <c r="H76" s="12"/>
    </row>
    <row r="77" spans="1:12" s="2" customFormat="1" ht="18" customHeight="1" x14ac:dyDescent="0.2">
      <c r="A77" s="31">
        <v>1</v>
      </c>
      <c r="B77" s="59" t="s">
        <v>218</v>
      </c>
      <c r="C77" s="74">
        <v>27</v>
      </c>
      <c r="D77" s="38">
        <v>15</v>
      </c>
      <c r="E77" s="45">
        <f t="shared" ref="E77:E117" si="2">D77*100/C77</f>
        <v>55.555555555555557</v>
      </c>
      <c r="F77" s="59" t="s">
        <v>318</v>
      </c>
      <c r="G77" s="60" t="s">
        <v>131</v>
      </c>
      <c r="H77" s="62">
        <v>1</v>
      </c>
    </row>
    <row r="78" spans="1:12" s="2" customFormat="1" ht="18" customHeight="1" x14ac:dyDescent="0.2">
      <c r="A78" s="31">
        <v>2</v>
      </c>
      <c r="B78" s="59" t="s">
        <v>20</v>
      </c>
      <c r="C78" s="74">
        <v>36</v>
      </c>
      <c r="D78" s="38">
        <v>32</v>
      </c>
      <c r="E78" s="45">
        <f t="shared" si="2"/>
        <v>88.888888888888886</v>
      </c>
      <c r="F78" s="59" t="s">
        <v>307</v>
      </c>
      <c r="G78" s="60" t="s">
        <v>145</v>
      </c>
      <c r="H78" s="62"/>
    </row>
    <row r="79" spans="1:12" s="2" customFormat="1" ht="18" customHeight="1" x14ac:dyDescent="0.2">
      <c r="A79" s="31"/>
      <c r="B79" s="59"/>
      <c r="C79" s="74"/>
      <c r="D79" s="38"/>
      <c r="E79" s="45"/>
      <c r="F79" s="59" t="s">
        <v>309</v>
      </c>
      <c r="G79" s="60" t="s">
        <v>127</v>
      </c>
      <c r="H79" s="62"/>
    </row>
    <row r="80" spans="1:12" s="2" customFormat="1" ht="18" customHeight="1" x14ac:dyDescent="0.2">
      <c r="A80" s="31">
        <v>3</v>
      </c>
      <c r="B80" s="59" t="s">
        <v>247</v>
      </c>
      <c r="C80" s="74">
        <v>37</v>
      </c>
      <c r="D80" s="38">
        <v>33</v>
      </c>
      <c r="E80" s="45">
        <f t="shared" si="2"/>
        <v>89.189189189189193</v>
      </c>
      <c r="F80" s="59" t="s">
        <v>351</v>
      </c>
      <c r="G80" s="60" t="s">
        <v>144</v>
      </c>
      <c r="H80" s="62"/>
    </row>
    <row r="81" spans="1:8" s="2" customFormat="1" ht="18" customHeight="1" x14ac:dyDescent="0.2">
      <c r="A81" s="31"/>
      <c r="B81" s="59"/>
      <c r="C81" s="74"/>
      <c r="D81" s="38"/>
      <c r="E81" s="45"/>
      <c r="F81" s="59" t="s">
        <v>160</v>
      </c>
      <c r="G81" s="60" t="s">
        <v>136</v>
      </c>
      <c r="H81" s="62"/>
    </row>
    <row r="82" spans="1:8" s="2" customFormat="1" ht="18" customHeight="1" x14ac:dyDescent="0.2">
      <c r="A82" s="31">
        <v>4</v>
      </c>
      <c r="B82" s="59" t="s">
        <v>377</v>
      </c>
      <c r="C82" s="74">
        <v>46</v>
      </c>
      <c r="D82" s="38">
        <v>30</v>
      </c>
      <c r="E82" s="45">
        <f t="shared" si="2"/>
        <v>65.217391304347828</v>
      </c>
      <c r="F82" s="59" t="s">
        <v>139</v>
      </c>
      <c r="G82" s="60" t="s">
        <v>106</v>
      </c>
      <c r="H82" s="62"/>
    </row>
    <row r="83" spans="1:8" s="2" customFormat="1" ht="18" customHeight="1" x14ac:dyDescent="0.2">
      <c r="A83" s="31"/>
      <c r="B83" s="59"/>
      <c r="C83" s="74"/>
      <c r="D83" s="38"/>
      <c r="E83" s="45"/>
      <c r="F83" s="59" t="s">
        <v>139</v>
      </c>
      <c r="G83" s="60" t="s">
        <v>147</v>
      </c>
      <c r="H83" s="62"/>
    </row>
    <row r="84" spans="1:8" s="2" customFormat="1" ht="18" customHeight="1" x14ac:dyDescent="0.2">
      <c r="A84" s="31">
        <v>5</v>
      </c>
      <c r="B84" s="59" t="s">
        <v>78</v>
      </c>
      <c r="C84" s="74">
        <v>62</v>
      </c>
      <c r="D84" s="38">
        <v>48</v>
      </c>
      <c r="E84" s="45">
        <f t="shared" si="2"/>
        <v>77.41935483870968</v>
      </c>
      <c r="F84" s="59" t="s">
        <v>141</v>
      </c>
      <c r="G84" s="60" t="s">
        <v>106</v>
      </c>
      <c r="H84" s="62"/>
    </row>
    <row r="85" spans="1:8" s="2" customFormat="1" ht="18" customHeight="1" x14ac:dyDescent="0.2">
      <c r="A85" s="31"/>
      <c r="B85" s="59"/>
      <c r="C85" s="74"/>
      <c r="D85" s="38"/>
      <c r="E85" s="45"/>
      <c r="F85" s="59" t="s">
        <v>311</v>
      </c>
      <c r="G85" s="60" t="s">
        <v>107</v>
      </c>
      <c r="H85" s="62"/>
    </row>
    <row r="86" spans="1:8" s="2" customFormat="1" ht="18" customHeight="1" x14ac:dyDescent="0.2">
      <c r="A86" s="31">
        <v>6</v>
      </c>
      <c r="B86" s="59" t="s">
        <v>304</v>
      </c>
      <c r="C86" s="74">
        <v>58</v>
      </c>
      <c r="D86" s="38">
        <v>44</v>
      </c>
      <c r="E86" s="45">
        <f t="shared" si="2"/>
        <v>75.862068965517238</v>
      </c>
      <c r="F86" s="59" t="s">
        <v>141</v>
      </c>
      <c r="G86" s="60" t="s">
        <v>107</v>
      </c>
      <c r="H86" s="62"/>
    </row>
    <row r="87" spans="1:8" s="2" customFormat="1" ht="18" customHeight="1" x14ac:dyDescent="0.2">
      <c r="A87" s="31"/>
      <c r="B87" s="59"/>
      <c r="C87" s="74"/>
      <c r="D87" s="38"/>
      <c r="E87" s="45"/>
      <c r="F87" s="59" t="s">
        <v>311</v>
      </c>
      <c r="G87" s="60" t="s">
        <v>114</v>
      </c>
      <c r="H87" s="62"/>
    </row>
    <row r="88" spans="1:8" s="2" customFormat="1" ht="18" customHeight="1" x14ac:dyDescent="0.2">
      <c r="A88" s="31">
        <v>7</v>
      </c>
      <c r="B88" s="59" t="s">
        <v>378</v>
      </c>
      <c r="C88" s="74">
        <v>62</v>
      </c>
      <c r="D88" s="38">
        <v>53</v>
      </c>
      <c r="E88" s="45">
        <f t="shared" si="2"/>
        <v>85.483870967741936</v>
      </c>
      <c r="F88" s="59" t="s">
        <v>311</v>
      </c>
      <c r="G88" s="60" t="s">
        <v>106</v>
      </c>
      <c r="H88" s="62"/>
    </row>
    <row r="89" spans="1:8" s="2" customFormat="1" ht="18" customHeight="1" x14ac:dyDescent="0.2">
      <c r="A89" s="31"/>
      <c r="B89" s="59"/>
      <c r="C89" s="74"/>
      <c r="D89" s="38"/>
      <c r="E89" s="45"/>
      <c r="F89" s="59" t="s">
        <v>314</v>
      </c>
      <c r="G89" s="60" t="s">
        <v>159</v>
      </c>
      <c r="H89" s="62"/>
    </row>
    <row r="90" spans="1:8" s="2" customFormat="1" ht="18" customHeight="1" x14ac:dyDescent="0.2">
      <c r="A90" s="31">
        <v>8</v>
      </c>
      <c r="B90" s="59" t="s">
        <v>379</v>
      </c>
      <c r="C90" s="74">
        <v>63</v>
      </c>
      <c r="D90" s="38">
        <v>48</v>
      </c>
      <c r="E90" s="45">
        <f t="shared" si="2"/>
        <v>76.19047619047619</v>
      </c>
      <c r="F90" s="59" t="s">
        <v>385</v>
      </c>
      <c r="G90" s="60" t="s">
        <v>122</v>
      </c>
      <c r="H90" s="62"/>
    </row>
    <row r="91" spans="1:8" s="2" customFormat="1" ht="18" customHeight="1" x14ac:dyDescent="0.2">
      <c r="A91" s="31"/>
      <c r="B91" s="59"/>
      <c r="C91" s="74"/>
      <c r="D91" s="38"/>
      <c r="E91" s="45"/>
      <c r="F91" s="59" t="s">
        <v>170</v>
      </c>
      <c r="G91" s="60" t="s">
        <v>114</v>
      </c>
      <c r="H91" s="62"/>
    </row>
    <row r="92" spans="1:8" s="2" customFormat="1" ht="18" customHeight="1" x14ac:dyDescent="0.2">
      <c r="A92" s="31">
        <v>9</v>
      </c>
      <c r="B92" s="59" t="s">
        <v>279</v>
      </c>
      <c r="C92" s="74">
        <v>23</v>
      </c>
      <c r="D92" s="38">
        <v>18</v>
      </c>
      <c r="E92" s="45">
        <f t="shared" si="2"/>
        <v>78.260869565217391</v>
      </c>
      <c r="F92" s="59" t="s">
        <v>308</v>
      </c>
      <c r="G92" s="60" t="s">
        <v>106</v>
      </c>
      <c r="H92" s="62">
        <v>1</v>
      </c>
    </row>
    <row r="93" spans="1:8" s="2" customFormat="1" ht="18" customHeight="1" x14ac:dyDescent="0.2">
      <c r="A93" s="31">
        <v>10</v>
      </c>
      <c r="B93" s="59" t="s">
        <v>279</v>
      </c>
      <c r="C93" s="74">
        <v>22</v>
      </c>
      <c r="D93" s="38">
        <v>18</v>
      </c>
      <c r="E93" s="45">
        <f t="shared" si="2"/>
        <v>81.818181818181813</v>
      </c>
      <c r="F93" s="59" t="s">
        <v>308</v>
      </c>
      <c r="G93" s="60" t="s">
        <v>147</v>
      </c>
      <c r="H93" s="62">
        <v>1</v>
      </c>
    </row>
    <row r="94" spans="1:8" s="2" customFormat="1" ht="18" customHeight="1" x14ac:dyDescent="0.2">
      <c r="A94" s="51">
        <v>11</v>
      </c>
      <c r="B94" s="64" t="s">
        <v>306</v>
      </c>
      <c r="C94" s="52">
        <v>270</v>
      </c>
      <c r="D94" s="52">
        <v>214</v>
      </c>
      <c r="E94" s="53">
        <f t="shared" si="2"/>
        <v>79.259259259259252</v>
      </c>
      <c r="F94" s="64" t="s">
        <v>119</v>
      </c>
      <c r="G94" s="65" t="s">
        <v>106</v>
      </c>
      <c r="H94" s="85" t="s">
        <v>252</v>
      </c>
    </row>
    <row r="95" spans="1:8" s="2" customFormat="1" ht="18" customHeight="1" x14ac:dyDescent="0.2">
      <c r="A95" s="31">
        <v>12</v>
      </c>
      <c r="B95" s="59" t="s">
        <v>47</v>
      </c>
      <c r="C95" s="74">
        <v>49</v>
      </c>
      <c r="D95" s="38">
        <v>36</v>
      </c>
      <c r="E95" s="45">
        <f>D95*100/C95</f>
        <v>73.469387755102048</v>
      </c>
      <c r="F95" s="59" t="s">
        <v>164</v>
      </c>
      <c r="G95" s="60" t="s">
        <v>144</v>
      </c>
      <c r="H95" s="62"/>
    </row>
    <row r="96" spans="1:8" s="2" customFormat="1" ht="18" customHeight="1" x14ac:dyDescent="0.2">
      <c r="A96" s="31"/>
      <c r="B96" s="59"/>
      <c r="C96" s="74"/>
      <c r="D96" s="38"/>
      <c r="E96" s="45"/>
      <c r="F96" s="59" t="s">
        <v>164</v>
      </c>
      <c r="G96" s="60" t="s">
        <v>123</v>
      </c>
      <c r="H96" s="62"/>
    </row>
    <row r="97" spans="1:8" s="2" customFormat="1" ht="18" customHeight="1" x14ac:dyDescent="0.2">
      <c r="A97" s="31"/>
      <c r="B97" s="59"/>
      <c r="C97" s="74"/>
      <c r="D97" s="38"/>
      <c r="E97" s="45"/>
      <c r="F97" s="59" t="s">
        <v>164</v>
      </c>
      <c r="G97" s="60" t="s">
        <v>107</v>
      </c>
      <c r="H97" s="62"/>
    </row>
    <row r="98" spans="1:8" s="2" customFormat="1" ht="18" customHeight="1" x14ac:dyDescent="0.2">
      <c r="A98" s="31">
        <v>13</v>
      </c>
      <c r="B98" s="59" t="s">
        <v>47</v>
      </c>
      <c r="C98" s="74">
        <v>49</v>
      </c>
      <c r="D98" s="38">
        <v>36</v>
      </c>
      <c r="E98" s="45">
        <f t="shared" ref="E98:E106" si="3">D98*100/C98</f>
        <v>73.469387755102048</v>
      </c>
      <c r="F98" s="59" t="s">
        <v>246</v>
      </c>
      <c r="G98" s="60" t="s">
        <v>114</v>
      </c>
      <c r="H98" s="62"/>
    </row>
    <row r="99" spans="1:8" s="2" customFormat="1" ht="18" customHeight="1" x14ac:dyDescent="0.2">
      <c r="A99" s="31">
        <v>14</v>
      </c>
      <c r="B99" s="59" t="s">
        <v>248</v>
      </c>
      <c r="C99" s="74">
        <v>25</v>
      </c>
      <c r="D99" s="38">
        <v>24</v>
      </c>
      <c r="E99" s="45">
        <f t="shared" si="3"/>
        <v>96</v>
      </c>
      <c r="F99" s="59" t="s">
        <v>169</v>
      </c>
      <c r="G99" s="60" t="s">
        <v>145</v>
      </c>
      <c r="H99" s="62">
        <v>1</v>
      </c>
    </row>
    <row r="100" spans="1:8" s="2" customFormat="1" ht="18" customHeight="1" x14ac:dyDescent="0.2">
      <c r="A100" s="31">
        <v>15</v>
      </c>
      <c r="B100" s="59" t="s">
        <v>48</v>
      </c>
      <c r="C100" s="74">
        <v>23</v>
      </c>
      <c r="D100" s="38">
        <v>14</v>
      </c>
      <c r="E100" s="45">
        <f t="shared" si="3"/>
        <v>60.869565217391305</v>
      </c>
      <c r="F100" s="59" t="s">
        <v>386</v>
      </c>
      <c r="G100" s="60" t="s">
        <v>106</v>
      </c>
      <c r="H100" s="62">
        <v>1</v>
      </c>
    </row>
    <row r="101" spans="1:8" s="2" customFormat="1" ht="18" customHeight="1" x14ac:dyDescent="0.2">
      <c r="A101" s="31"/>
      <c r="B101" s="59"/>
      <c r="C101" s="74">
        <v>23</v>
      </c>
      <c r="D101" s="38">
        <v>14</v>
      </c>
      <c r="E101" s="45">
        <f t="shared" si="3"/>
        <v>60.869565217391305</v>
      </c>
      <c r="F101" s="59" t="s">
        <v>386</v>
      </c>
      <c r="G101" s="60" t="s">
        <v>147</v>
      </c>
      <c r="H101" s="62">
        <v>1</v>
      </c>
    </row>
    <row r="102" spans="1:8" s="2" customFormat="1" ht="18" customHeight="1" x14ac:dyDescent="0.2">
      <c r="A102" s="31">
        <v>16</v>
      </c>
      <c r="B102" s="59" t="s">
        <v>380</v>
      </c>
      <c r="C102" s="74">
        <v>27</v>
      </c>
      <c r="D102" s="38">
        <v>25</v>
      </c>
      <c r="E102" s="45">
        <f t="shared" si="3"/>
        <v>92.592592592592595</v>
      </c>
      <c r="F102" s="59" t="s">
        <v>150</v>
      </c>
      <c r="G102" s="60" t="s">
        <v>106</v>
      </c>
      <c r="H102" s="62">
        <v>1</v>
      </c>
    </row>
    <row r="103" spans="1:8" s="2" customFormat="1" ht="18" customHeight="1" x14ac:dyDescent="0.2">
      <c r="A103" s="31"/>
      <c r="B103" s="59"/>
      <c r="C103" s="74">
        <v>27</v>
      </c>
      <c r="D103" s="38">
        <v>25</v>
      </c>
      <c r="E103" s="45">
        <f t="shared" si="3"/>
        <v>92.592592592592595</v>
      </c>
      <c r="F103" s="59" t="s">
        <v>150</v>
      </c>
      <c r="G103" s="60" t="s">
        <v>147</v>
      </c>
      <c r="H103" s="62">
        <v>1</v>
      </c>
    </row>
    <row r="104" spans="1:8" s="2" customFormat="1" ht="18" customHeight="1" x14ac:dyDescent="0.2">
      <c r="A104" s="31">
        <v>17</v>
      </c>
      <c r="B104" s="59" t="s">
        <v>49</v>
      </c>
      <c r="C104" s="74">
        <v>23</v>
      </c>
      <c r="D104" s="38">
        <v>21</v>
      </c>
      <c r="E104" s="45">
        <f t="shared" si="3"/>
        <v>91.304347826086953</v>
      </c>
      <c r="F104" s="59" t="s">
        <v>166</v>
      </c>
      <c r="G104" s="60" t="s">
        <v>106</v>
      </c>
      <c r="H104" s="62">
        <v>1</v>
      </c>
    </row>
    <row r="105" spans="1:8" s="2" customFormat="1" ht="18" customHeight="1" x14ac:dyDescent="0.2">
      <c r="A105" s="31"/>
      <c r="B105" s="59"/>
      <c r="C105" s="74">
        <v>23</v>
      </c>
      <c r="D105" s="38">
        <v>21</v>
      </c>
      <c r="E105" s="45">
        <f t="shared" si="3"/>
        <v>91.304347826086953</v>
      </c>
      <c r="F105" s="59" t="s">
        <v>166</v>
      </c>
      <c r="G105" s="60" t="s">
        <v>147</v>
      </c>
      <c r="H105" s="62">
        <v>1</v>
      </c>
    </row>
    <row r="106" spans="1:8" s="2" customFormat="1" ht="18" customHeight="1" x14ac:dyDescent="0.2">
      <c r="A106" s="31">
        <v>18</v>
      </c>
      <c r="B106" s="59" t="s">
        <v>384</v>
      </c>
      <c r="C106" s="74">
        <v>50</v>
      </c>
      <c r="D106" s="38">
        <v>40</v>
      </c>
      <c r="E106" s="45">
        <f t="shared" si="3"/>
        <v>80</v>
      </c>
      <c r="F106" s="59" t="s">
        <v>163</v>
      </c>
      <c r="G106" s="60" t="s">
        <v>145</v>
      </c>
      <c r="H106" s="62"/>
    </row>
    <row r="107" spans="1:8" s="2" customFormat="1" ht="18" customHeight="1" x14ac:dyDescent="0.2">
      <c r="A107" s="31"/>
      <c r="B107" s="59"/>
      <c r="C107" s="74"/>
      <c r="D107" s="38"/>
      <c r="E107" s="45"/>
      <c r="F107" s="59" t="s">
        <v>163</v>
      </c>
      <c r="G107" s="60" t="s">
        <v>127</v>
      </c>
      <c r="H107" s="62"/>
    </row>
    <row r="108" spans="1:8" s="2" customFormat="1" ht="18" customHeight="1" x14ac:dyDescent="0.2">
      <c r="A108" s="31">
        <v>19</v>
      </c>
      <c r="B108" s="59" t="s">
        <v>276</v>
      </c>
      <c r="C108" s="74">
        <v>24</v>
      </c>
      <c r="D108" s="38">
        <v>17</v>
      </c>
      <c r="E108" s="45">
        <f>D108*100/C108</f>
        <v>70.833333333333329</v>
      </c>
      <c r="F108" s="59" t="s">
        <v>387</v>
      </c>
      <c r="G108" s="60" t="s">
        <v>131</v>
      </c>
      <c r="H108" s="62">
        <v>1</v>
      </c>
    </row>
    <row r="109" spans="1:8" s="2" customFormat="1" ht="18" customHeight="1" x14ac:dyDescent="0.2">
      <c r="A109" s="31">
        <v>20</v>
      </c>
      <c r="B109" s="59" t="s">
        <v>74</v>
      </c>
      <c r="C109" s="74">
        <v>51</v>
      </c>
      <c r="D109" s="38">
        <v>29</v>
      </c>
      <c r="E109" s="45">
        <f>D109*100/C109</f>
        <v>56.862745098039213</v>
      </c>
      <c r="F109" s="59" t="s">
        <v>167</v>
      </c>
      <c r="G109" s="60" t="s">
        <v>145</v>
      </c>
      <c r="H109" s="62"/>
    </row>
    <row r="110" spans="1:8" s="2" customFormat="1" ht="18" customHeight="1" x14ac:dyDescent="0.2">
      <c r="A110" s="31">
        <v>21</v>
      </c>
      <c r="B110" s="59" t="s">
        <v>280</v>
      </c>
      <c r="C110" s="74">
        <v>55</v>
      </c>
      <c r="D110" s="38">
        <v>44</v>
      </c>
      <c r="E110" s="45">
        <f>D110*100/C110</f>
        <v>80</v>
      </c>
      <c r="F110" s="59" t="s">
        <v>388</v>
      </c>
      <c r="G110" s="60" t="s">
        <v>145</v>
      </c>
      <c r="H110" s="62"/>
    </row>
    <row r="111" spans="1:8" s="2" customFormat="1" ht="18" customHeight="1" x14ac:dyDescent="0.2">
      <c r="A111" s="31">
        <v>22</v>
      </c>
      <c r="B111" s="59" t="s">
        <v>381</v>
      </c>
      <c r="C111" s="74">
        <v>28</v>
      </c>
      <c r="D111" s="38">
        <v>19</v>
      </c>
      <c r="E111" s="45">
        <f t="shared" si="2"/>
        <v>67.857142857142861</v>
      </c>
      <c r="F111" s="59" t="s">
        <v>121</v>
      </c>
      <c r="G111" s="60" t="s">
        <v>131</v>
      </c>
      <c r="H111" s="62">
        <v>1</v>
      </c>
    </row>
    <row r="112" spans="1:8" s="2" customFormat="1" ht="18" customHeight="1" x14ac:dyDescent="0.2">
      <c r="A112" s="31">
        <v>23</v>
      </c>
      <c r="B112" s="59" t="s">
        <v>199</v>
      </c>
      <c r="C112" s="74">
        <v>27</v>
      </c>
      <c r="D112" s="38">
        <v>15</v>
      </c>
      <c r="E112" s="45">
        <f t="shared" si="2"/>
        <v>55.555555555555557</v>
      </c>
      <c r="F112" s="59" t="s">
        <v>245</v>
      </c>
      <c r="G112" s="60" t="s">
        <v>131</v>
      </c>
      <c r="H112" s="62">
        <v>2</v>
      </c>
    </row>
    <row r="113" spans="1:8" s="2" customFormat="1" ht="18" customHeight="1" x14ac:dyDescent="0.2">
      <c r="A113" s="31">
        <v>24</v>
      </c>
      <c r="B113" s="59" t="s">
        <v>382</v>
      </c>
      <c r="C113" s="74">
        <v>29</v>
      </c>
      <c r="D113" s="38">
        <v>15</v>
      </c>
      <c r="E113" s="45">
        <f t="shared" si="2"/>
        <v>51.724137931034484</v>
      </c>
      <c r="F113" s="59" t="s">
        <v>181</v>
      </c>
      <c r="G113" s="60" t="s">
        <v>131</v>
      </c>
      <c r="H113" s="62">
        <v>1</v>
      </c>
    </row>
    <row r="114" spans="1:8" s="2" customFormat="1" ht="18" customHeight="1" x14ac:dyDescent="0.2">
      <c r="A114" s="31">
        <v>25</v>
      </c>
      <c r="B114" s="59" t="s">
        <v>383</v>
      </c>
      <c r="C114" s="74">
        <v>55</v>
      </c>
      <c r="D114" s="38">
        <v>46</v>
      </c>
      <c r="E114" s="45">
        <f t="shared" si="2"/>
        <v>83.63636363636364</v>
      </c>
      <c r="F114" s="59" t="s">
        <v>119</v>
      </c>
      <c r="G114" s="60" t="s">
        <v>147</v>
      </c>
      <c r="H114" s="62"/>
    </row>
    <row r="115" spans="1:8" s="2" customFormat="1" ht="18" customHeight="1" x14ac:dyDescent="0.2">
      <c r="A115" s="31">
        <v>26</v>
      </c>
      <c r="B115" s="59" t="s">
        <v>75</v>
      </c>
      <c r="C115" s="74">
        <v>57</v>
      </c>
      <c r="D115" s="38">
        <v>23</v>
      </c>
      <c r="E115" s="45">
        <f t="shared" si="2"/>
        <v>40.350877192982459</v>
      </c>
      <c r="F115" s="59" t="s">
        <v>105</v>
      </c>
      <c r="G115" s="60" t="s">
        <v>130</v>
      </c>
      <c r="H115" s="62"/>
    </row>
    <row r="116" spans="1:8" s="2" customFormat="1" ht="18" customHeight="1" x14ac:dyDescent="0.2">
      <c r="A116" s="31">
        <v>27</v>
      </c>
      <c r="B116" s="59" t="s">
        <v>197</v>
      </c>
      <c r="C116" s="74">
        <v>29</v>
      </c>
      <c r="D116" s="38">
        <v>25</v>
      </c>
      <c r="E116" s="45">
        <f t="shared" si="2"/>
        <v>86.206896551724142</v>
      </c>
      <c r="F116" s="59" t="s">
        <v>120</v>
      </c>
      <c r="G116" s="60" t="s">
        <v>124</v>
      </c>
      <c r="H116" s="62"/>
    </row>
    <row r="117" spans="1:8" s="2" customFormat="1" ht="18" customHeight="1" x14ac:dyDescent="0.2">
      <c r="A117" s="31">
        <v>28</v>
      </c>
      <c r="B117" s="59" t="s">
        <v>77</v>
      </c>
      <c r="C117" s="74">
        <v>18</v>
      </c>
      <c r="D117" s="38">
        <v>13</v>
      </c>
      <c r="E117" s="45">
        <f t="shared" si="2"/>
        <v>72.222222222222229</v>
      </c>
      <c r="F117" s="59" t="s">
        <v>168</v>
      </c>
      <c r="G117" s="60" t="s">
        <v>122</v>
      </c>
      <c r="H117" s="62"/>
    </row>
    <row r="118" spans="1:8" s="2" customFormat="1" ht="18" customHeight="1" x14ac:dyDescent="0.2">
      <c r="A118" s="43">
        <f>A117</f>
        <v>28</v>
      </c>
      <c r="B118" s="36" t="s">
        <v>112</v>
      </c>
      <c r="C118" s="39">
        <f>SUM(C77:C117)</f>
        <v>1398</v>
      </c>
      <c r="D118" s="39">
        <f>SUM(D77:D117)</f>
        <v>1055</v>
      </c>
      <c r="E118" s="46">
        <f>D118*100/C118</f>
        <v>75.464949928469238</v>
      </c>
      <c r="F118" s="39"/>
      <c r="G118" s="39"/>
      <c r="H118" s="12"/>
    </row>
    <row r="119" spans="1:8" s="18" customFormat="1" ht="18" customHeight="1" x14ac:dyDescent="0.2">
      <c r="A119" s="91" t="s">
        <v>137</v>
      </c>
      <c r="B119" s="92"/>
      <c r="C119" s="39"/>
      <c r="D119" s="38"/>
      <c r="E119" s="45"/>
      <c r="F119" s="38"/>
      <c r="G119" s="38"/>
      <c r="H119" s="12"/>
    </row>
    <row r="120" spans="1:8" s="18" customFormat="1" ht="17.100000000000001" customHeight="1" x14ac:dyDescent="0.2">
      <c r="A120" s="31">
        <v>1</v>
      </c>
      <c r="B120" s="59" t="s">
        <v>216</v>
      </c>
      <c r="C120" s="74">
        <v>20</v>
      </c>
      <c r="D120" s="38">
        <v>15</v>
      </c>
      <c r="E120" s="45">
        <f>D120*100/C120</f>
        <v>75</v>
      </c>
      <c r="F120" s="59" t="s">
        <v>231</v>
      </c>
      <c r="G120" s="60" t="s">
        <v>106</v>
      </c>
      <c r="H120" s="32"/>
    </row>
    <row r="121" spans="1:8" s="18" customFormat="1" ht="17.100000000000001" customHeight="1" x14ac:dyDescent="0.2">
      <c r="A121" s="31"/>
      <c r="B121" s="59"/>
      <c r="C121" s="74"/>
      <c r="D121" s="38"/>
      <c r="E121" s="45"/>
      <c r="F121" s="59" t="s">
        <v>176</v>
      </c>
      <c r="G121" s="60" t="s">
        <v>124</v>
      </c>
      <c r="H121" s="32"/>
    </row>
    <row r="122" spans="1:8" s="18" customFormat="1" ht="17.100000000000001" customHeight="1" x14ac:dyDescent="0.2">
      <c r="A122" s="31"/>
      <c r="B122" s="59"/>
      <c r="C122" s="74"/>
      <c r="D122" s="38"/>
      <c r="E122" s="45"/>
      <c r="F122" s="59" t="s">
        <v>176</v>
      </c>
      <c r="G122" s="60" t="s">
        <v>127</v>
      </c>
      <c r="H122" s="32"/>
    </row>
    <row r="123" spans="1:8" s="18" customFormat="1" ht="17.100000000000001" customHeight="1" x14ac:dyDescent="0.2">
      <c r="A123" s="31">
        <v>2</v>
      </c>
      <c r="B123" s="59" t="s">
        <v>242</v>
      </c>
      <c r="C123" s="74">
        <v>52</v>
      </c>
      <c r="D123" s="38">
        <v>44</v>
      </c>
      <c r="E123" s="45">
        <f t="shared" ref="E123:E147" si="4">D123*100/C123</f>
        <v>84.615384615384613</v>
      </c>
      <c r="F123" s="59" t="s">
        <v>231</v>
      </c>
      <c r="G123" s="60" t="s">
        <v>145</v>
      </c>
      <c r="H123" s="32"/>
    </row>
    <row r="124" spans="1:8" s="18" customFormat="1" ht="17.100000000000001" customHeight="1" x14ac:dyDescent="0.2">
      <c r="A124" s="31">
        <v>3</v>
      </c>
      <c r="B124" s="59" t="s">
        <v>56</v>
      </c>
      <c r="C124" s="74">
        <v>45</v>
      </c>
      <c r="D124" s="38">
        <v>34</v>
      </c>
      <c r="E124" s="45">
        <f t="shared" si="4"/>
        <v>75.555555555555557</v>
      </c>
      <c r="F124" s="59" t="s">
        <v>171</v>
      </c>
      <c r="G124" s="60" t="s">
        <v>144</v>
      </c>
      <c r="H124" s="32"/>
    </row>
    <row r="125" spans="1:8" s="18" customFormat="1" ht="17.100000000000001" customHeight="1" x14ac:dyDescent="0.2">
      <c r="A125" s="31"/>
      <c r="B125" s="59"/>
      <c r="C125" s="74"/>
      <c r="D125" s="38"/>
      <c r="E125" s="45"/>
      <c r="F125" s="59" t="s">
        <v>171</v>
      </c>
      <c r="G125" s="60" t="s">
        <v>175</v>
      </c>
      <c r="H125" s="32"/>
    </row>
    <row r="126" spans="1:8" s="18" customFormat="1" ht="17.100000000000001" customHeight="1" x14ac:dyDescent="0.2">
      <c r="A126" s="31">
        <v>4</v>
      </c>
      <c r="B126" s="59" t="s">
        <v>389</v>
      </c>
      <c r="C126" s="74">
        <v>34</v>
      </c>
      <c r="D126" s="38">
        <v>19</v>
      </c>
      <c r="E126" s="45">
        <f t="shared" si="4"/>
        <v>55.882352941176471</v>
      </c>
      <c r="F126" s="59" t="s">
        <v>143</v>
      </c>
      <c r="G126" s="60" t="s">
        <v>107</v>
      </c>
      <c r="H126" s="32"/>
    </row>
    <row r="127" spans="1:8" s="18" customFormat="1" ht="17.100000000000001" customHeight="1" x14ac:dyDescent="0.2">
      <c r="A127" s="31"/>
      <c r="B127" s="59"/>
      <c r="C127" s="74"/>
      <c r="D127" s="38"/>
      <c r="E127" s="45"/>
      <c r="F127" s="59" t="s">
        <v>351</v>
      </c>
      <c r="G127" s="60" t="s">
        <v>114</v>
      </c>
      <c r="H127" s="32"/>
    </row>
    <row r="128" spans="1:8" s="18" customFormat="1" ht="17.100000000000001" customHeight="1" x14ac:dyDescent="0.2">
      <c r="A128" s="31">
        <v>5</v>
      </c>
      <c r="B128" s="59" t="s">
        <v>238</v>
      </c>
      <c r="C128" s="74">
        <v>57</v>
      </c>
      <c r="D128" s="38">
        <v>36</v>
      </c>
      <c r="E128" s="45">
        <f t="shared" si="4"/>
        <v>63.157894736842103</v>
      </c>
      <c r="F128" s="59" t="s">
        <v>158</v>
      </c>
      <c r="G128" s="60" t="s">
        <v>145</v>
      </c>
      <c r="H128" s="32"/>
    </row>
    <row r="129" spans="1:8" s="18" customFormat="1" ht="17.100000000000001" customHeight="1" x14ac:dyDescent="0.2">
      <c r="A129" s="31"/>
      <c r="B129" s="59"/>
      <c r="C129" s="74"/>
      <c r="D129" s="38"/>
      <c r="E129" s="45"/>
      <c r="F129" s="59" t="s">
        <v>234</v>
      </c>
      <c r="G129" s="60" t="s">
        <v>127</v>
      </c>
      <c r="H129" s="32"/>
    </row>
    <row r="130" spans="1:8" s="18" customFormat="1" ht="17.100000000000001" customHeight="1" x14ac:dyDescent="0.2">
      <c r="A130" s="31">
        <v>6</v>
      </c>
      <c r="B130" s="59" t="s">
        <v>390</v>
      </c>
      <c r="C130" s="74">
        <v>63</v>
      </c>
      <c r="D130" s="38">
        <v>27</v>
      </c>
      <c r="E130" s="45">
        <f t="shared" si="4"/>
        <v>42.857142857142854</v>
      </c>
      <c r="F130" s="59" t="s">
        <v>393</v>
      </c>
      <c r="G130" s="60" t="s">
        <v>106</v>
      </c>
      <c r="H130" s="32"/>
    </row>
    <row r="131" spans="1:8" s="18" customFormat="1" ht="17.100000000000001" customHeight="1" x14ac:dyDescent="0.2">
      <c r="A131" s="31"/>
      <c r="B131" s="59"/>
      <c r="C131" s="74"/>
      <c r="D131" s="38"/>
      <c r="E131" s="45"/>
      <c r="F131" s="59" t="s">
        <v>394</v>
      </c>
      <c r="G131" s="60" t="s">
        <v>107</v>
      </c>
      <c r="H131" s="32"/>
    </row>
    <row r="132" spans="1:8" s="18" customFormat="1" ht="17.100000000000001" customHeight="1" x14ac:dyDescent="0.2">
      <c r="A132" s="31">
        <v>7</v>
      </c>
      <c r="B132" s="59" t="s">
        <v>83</v>
      </c>
      <c r="C132" s="74">
        <v>62</v>
      </c>
      <c r="D132" s="38">
        <v>51</v>
      </c>
      <c r="E132" s="45">
        <f t="shared" si="4"/>
        <v>82.258064516129039</v>
      </c>
      <c r="F132" s="59" t="s">
        <v>352</v>
      </c>
      <c r="G132" s="60" t="s">
        <v>106</v>
      </c>
      <c r="H132" s="32"/>
    </row>
    <row r="133" spans="1:8" s="18" customFormat="1" ht="17.100000000000001" customHeight="1" x14ac:dyDescent="0.2">
      <c r="A133" s="31"/>
      <c r="B133" s="59"/>
      <c r="C133" s="74"/>
      <c r="D133" s="38"/>
      <c r="E133" s="45"/>
      <c r="F133" s="59" t="s">
        <v>142</v>
      </c>
      <c r="G133" s="60" t="s">
        <v>107</v>
      </c>
      <c r="H133" s="32"/>
    </row>
    <row r="134" spans="1:8" s="18" customFormat="1" ht="17.100000000000001" customHeight="1" x14ac:dyDescent="0.2">
      <c r="A134" s="31">
        <v>8</v>
      </c>
      <c r="B134" s="59" t="s">
        <v>241</v>
      </c>
      <c r="C134" s="74">
        <v>61</v>
      </c>
      <c r="D134" s="38">
        <v>41</v>
      </c>
      <c r="E134" s="45">
        <f t="shared" si="4"/>
        <v>67.213114754098356</v>
      </c>
      <c r="F134" s="59" t="s">
        <v>393</v>
      </c>
      <c r="G134" s="60" t="s">
        <v>107</v>
      </c>
      <c r="H134" s="32"/>
    </row>
    <row r="135" spans="1:8" s="18" customFormat="1" ht="17.100000000000001" customHeight="1" x14ac:dyDescent="0.2">
      <c r="A135" s="31"/>
      <c r="B135" s="59"/>
      <c r="C135" s="74"/>
      <c r="D135" s="38"/>
      <c r="E135" s="45"/>
      <c r="F135" s="59" t="s">
        <v>394</v>
      </c>
      <c r="G135" s="60" t="s">
        <v>114</v>
      </c>
      <c r="H135" s="32"/>
    </row>
    <row r="136" spans="1:8" s="18" customFormat="1" ht="17.100000000000001" customHeight="1" x14ac:dyDescent="0.2">
      <c r="A136" s="31">
        <v>9</v>
      </c>
      <c r="B136" s="59" t="s">
        <v>81</v>
      </c>
      <c r="C136" s="74">
        <v>66</v>
      </c>
      <c r="D136" s="38">
        <v>49</v>
      </c>
      <c r="E136" s="45">
        <f t="shared" si="4"/>
        <v>74.242424242424249</v>
      </c>
      <c r="F136" s="59" t="s">
        <v>331</v>
      </c>
      <c r="G136" s="60" t="s">
        <v>145</v>
      </c>
      <c r="H136" s="32"/>
    </row>
    <row r="137" spans="1:8" s="18" customFormat="1" ht="17.100000000000001" customHeight="1" x14ac:dyDescent="0.2">
      <c r="A137" s="31"/>
      <c r="B137" s="59"/>
      <c r="C137" s="74"/>
      <c r="D137" s="38"/>
      <c r="E137" s="45"/>
      <c r="F137" s="59" t="s">
        <v>331</v>
      </c>
      <c r="G137" s="60" t="s">
        <v>127</v>
      </c>
      <c r="H137" s="32"/>
    </row>
    <row r="138" spans="1:8" s="18" customFormat="1" ht="17.100000000000001" customHeight="1" x14ac:dyDescent="0.2">
      <c r="A138" s="31">
        <v>10</v>
      </c>
      <c r="B138" s="59" t="s">
        <v>82</v>
      </c>
      <c r="C138" s="74">
        <v>61</v>
      </c>
      <c r="D138" s="38">
        <v>51</v>
      </c>
      <c r="E138" s="45">
        <f t="shared" si="4"/>
        <v>83.606557377049185</v>
      </c>
      <c r="F138" s="37" t="s">
        <v>138</v>
      </c>
      <c r="G138" s="60" t="s">
        <v>145</v>
      </c>
      <c r="H138" s="32"/>
    </row>
    <row r="139" spans="1:8" s="18" customFormat="1" ht="17.100000000000001" customHeight="1" x14ac:dyDescent="0.2">
      <c r="A139" s="31"/>
      <c r="B139" s="59"/>
      <c r="C139" s="74"/>
      <c r="D139" s="38"/>
      <c r="E139" s="45"/>
      <c r="F139" s="59" t="s">
        <v>251</v>
      </c>
      <c r="G139" s="60" t="s">
        <v>127</v>
      </c>
      <c r="H139" s="32"/>
    </row>
    <row r="140" spans="1:8" s="18" customFormat="1" ht="17.100000000000001" customHeight="1" x14ac:dyDescent="0.2">
      <c r="A140" s="31">
        <v>11</v>
      </c>
      <c r="B140" s="59" t="s">
        <v>391</v>
      </c>
      <c r="C140" s="74">
        <v>32</v>
      </c>
      <c r="D140" s="38">
        <v>22</v>
      </c>
      <c r="E140" s="45">
        <f t="shared" si="4"/>
        <v>68.75</v>
      </c>
      <c r="F140" s="59" t="s">
        <v>246</v>
      </c>
      <c r="G140" s="60" t="s">
        <v>107</v>
      </c>
      <c r="H140" s="32"/>
    </row>
    <row r="141" spans="1:8" s="18" customFormat="1" ht="17.100000000000001" customHeight="1" x14ac:dyDescent="0.2">
      <c r="A141" s="31">
        <v>12</v>
      </c>
      <c r="B141" s="59" t="s">
        <v>54</v>
      </c>
      <c r="C141" s="74">
        <v>34</v>
      </c>
      <c r="D141" s="38">
        <v>31</v>
      </c>
      <c r="E141" s="45">
        <f t="shared" si="4"/>
        <v>91.17647058823529</v>
      </c>
      <c r="F141" s="59" t="s">
        <v>156</v>
      </c>
      <c r="G141" s="60" t="s">
        <v>108</v>
      </c>
      <c r="H141" s="32"/>
    </row>
    <row r="142" spans="1:8" s="18" customFormat="1" ht="17.100000000000001" customHeight="1" x14ac:dyDescent="0.2">
      <c r="A142" s="31"/>
      <c r="B142" s="59"/>
      <c r="C142" s="74"/>
      <c r="D142" s="38"/>
      <c r="E142" s="45"/>
      <c r="F142" s="59" t="s">
        <v>156</v>
      </c>
      <c r="G142" s="60" t="s">
        <v>130</v>
      </c>
      <c r="H142" s="32"/>
    </row>
    <row r="143" spans="1:8" s="18" customFormat="1" ht="17.100000000000001" customHeight="1" x14ac:dyDescent="0.2">
      <c r="A143" s="31">
        <v>13</v>
      </c>
      <c r="B143" s="59" t="s">
        <v>53</v>
      </c>
      <c r="C143" s="74">
        <v>39</v>
      </c>
      <c r="D143" s="38">
        <v>26</v>
      </c>
      <c r="E143" s="45">
        <f t="shared" si="4"/>
        <v>66.666666666666671</v>
      </c>
      <c r="F143" s="59" t="s">
        <v>246</v>
      </c>
      <c r="G143" s="60" t="s">
        <v>106</v>
      </c>
      <c r="H143" s="32"/>
    </row>
    <row r="144" spans="1:8" s="18" customFormat="1" ht="17.100000000000001" customHeight="1" x14ac:dyDescent="0.2">
      <c r="A144" s="31"/>
      <c r="B144" s="59"/>
      <c r="C144" s="74"/>
      <c r="D144" s="38"/>
      <c r="E144" s="45"/>
      <c r="F144" s="59" t="s">
        <v>299</v>
      </c>
      <c r="G144" s="60" t="s">
        <v>159</v>
      </c>
      <c r="H144" s="32"/>
    </row>
    <row r="145" spans="1:8" s="18" customFormat="1" ht="17.100000000000001" customHeight="1" x14ac:dyDescent="0.2">
      <c r="A145" s="31">
        <v>14</v>
      </c>
      <c r="B145" s="59" t="s">
        <v>52</v>
      </c>
      <c r="C145" s="74">
        <v>12</v>
      </c>
      <c r="D145" s="38">
        <v>10</v>
      </c>
      <c r="E145" s="45">
        <f t="shared" si="4"/>
        <v>83.333333333333329</v>
      </c>
      <c r="F145" s="59" t="s">
        <v>157</v>
      </c>
      <c r="G145" s="60" t="s">
        <v>107</v>
      </c>
      <c r="H145" s="32"/>
    </row>
    <row r="146" spans="1:8" s="18" customFormat="1" ht="17.100000000000001" customHeight="1" x14ac:dyDescent="0.2">
      <c r="A146" s="31"/>
      <c r="B146" s="59"/>
      <c r="C146" s="74"/>
      <c r="D146" s="38"/>
      <c r="E146" s="45"/>
      <c r="F146" s="59" t="s">
        <v>157</v>
      </c>
      <c r="G146" s="60" t="s">
        <v>114</v>
      </c>
      <c r="H146" s="32"/>
    </row>
    <row r="147" spans="1:8" s="18" customFormat="1" ht="17.100000000000001" customHeight="1" x14ac:dyDescent="0.2">
      <c r="A147" s="31">
        <v>15</v>
      </c>
      <c r="B147" s="59" t="s">
        <v>392</v>
      </c>
      <c r="C147" s="74">
        <v>35</v>
      </c>
      <c r="D147" s="38">
        <v>26</v>
      </c>
      <c r="E147" s="45">
        <f t="shared" si="4"/>
        <v>74.285714285714292</v>
      </c>
      <c r="F147" s="59" t="s">
        <v>297</v>
      </c>
      <c r="G147" s="60" t="s">
        <v>144</v>
      </c>
      <c r="H147" s="32"/>
    </row>
    <row r="148" spans="1:8" s="18" customFormat="1" ht="17.100000000000001" customHeight="1" x14ac:dyDescent="0.2">
      <c r="A148" s="31"/>
      <c r="B148" s="59"/>
      <c r="C148" s="74"/>
      <c r="D148" s="38"/>
      <c r="E148" s="45"/>
      <c r="F148" s="59" t="s">
        <v>297</v>
      </c>
      <c r="G148" s="60" t="s">
        <v>175</v>
      </c>
      <c r="H148" s="32"/>
    </row>
    <row r="149" spans="1:8" s="18" customFormat="1" ht="17.100000000000001" customHeight="1" x14ac:dyDescent="0.2">
      <c r="A149" s="31"/>
      <c r="B149" s="59"/>
      <c r="C149" s="74"/>
      <c r="D149" s="38"/>
      <c r="E149" s="45"/>
      <c r="F149" s="59" t="s">
        <v>297</v>
      </c>
      <c r="G149" s="60" t="s">
        <v>127</v>
      </c>
      <c r="H149" s="32"/>
    </row>
    <row r="150" spans="1:8" s="2" customFormat="1" ht="18" customHeight="1" x14ac:dyDescent="0.2">
      <c r="A150" s="43">
        <f>A147</f>
        <v>15</v>
      </c>
      <c r="B150" s="36" t="s">
        <v>112</v>
      </c>
      <c r="C150" s="39">
        <f>SUM(C120:C149)</f>
        <v>673</v>
      </c>
      <c r="D150" s="39">
        <f>SUM(D120:D149)</f>
        <v>482</v>
      </c>
      <c r="E150" s="46">
        <f t="shared" ref="E150" si="5">D150*100/C150</f>
        <v>71.619613670133731</v>
      </c>
      <c r="F150" s="39"/>
      <c r="G150" s="39"/>
      <c r="H150" s="12"/>
    </row>
    <row r="151" spans="1:8" s="18" customFormat="1" ht="18" customHeight="1" x14ac:dyDescent="0.2">
      <c r="A151" s="91" t="s">
        <v>125</v>
      </c>
      <c r="B151" s="92"/>
      <c r="C151" s="39"/>
      <c r="D151" s="38"/>
      <c r="E151" s="45"/>
      <c r="F151" s="38"/>
      <c r="G151" s="38"/>
      <c r="H151" s="12"/>
    </row>
    <row r="152" spans="1:8" s="2" customFormat="1" ht="18" customHeight="1" x14ac:dyDescent="0.2">
      <c r="A152" s="31">
        <v>1</v>
      </c>
      <c r="B152" s="59" t="s">
        <v>23</v>
      </c>
      <c r="C152" s="74">
        <v>36</v>
      </c>
      <c r="D152" s="38">
        <v>25</v>
      </c>
      <c r="E152" s="45">
        <f t="shared" ref="E152:E167" si="6">D152*100/C152</f>
        <v>69.444444444444443</v>
      </c>
      <c r="F152" s="59" t="s">
        <v>172</v>
      </c>
      <c r="G152" s="60" t="s">
        <v>106</v>
      </c>
      <c r="H152" s="27"/>
    </row>
    <row r="153" spans="1:8" s="2" customFormat="1" ht="18" customHeight="1" x14ac:dyDescent="0.2">
      <c r="A153" s="31"/>
      <c r="B153" s="59"/>
      <c r="C153" s="74"/>
      <c r="D153" s="38"/>
      <c r="E153" s="45"/>
      <c r="F153" s="59" t="s">
        <v>173</v>
      </c>
      <c r="G153" s="60" t="s">
        <v>107</v>
      </c>
      <c r="H153" s="27"/>
    </row>
    <row r="154" spans="1:8" s="2" customFormat="1" ht="18" customHeight="1" x14ac:dyDescent="0.2">
      <c r="A154" s="31">
        <v>2</v>
      </c>
      <c r="B154" s="59" t="s">
        <v>24</v>
      </c>
      <c r="C154" s="74">
        <v>46</v>
      </c>
      <c r="D154" s="38">
        <v>29</v>
      </c>
      <c r="E154" s="45">
        <f t="shared" si="6"/>
        <v>63.043478260869563</v>
      </c>
      <c r="F154" s="59" t="s">
        <v>157</v>
      </c>
      <c r="G154" s="60" t="s">
        <v>106</v>
      </c>
      <c r="H154" s="27"/>
    </row>
    <row r="155" spans="1:8" s="2" customFormat="1" ht="18" customHeight="1" x14ac:dyDescent="0.2">
      <c r="A155" s="31"/>
      <c r="B155" s="59"/>
      <c r="C155" s="74"/>
      <c r="D155" s="38"/>
      <c r="E155" s="45"/>
      <c r="F155" s="59" t="s">
        <v>172</v>
      </c>
      <c r="G155" s="60" t="s">
        <v>107</v>
      </c>
      <c r="H155" s="27"/>
    </row>
    <row r="156" spans="1:8" s="2" customFormat="1" ht="18" customHeight="1" x14ac:dyDescent="0.2">
      <c r="A156" s="31"/>
      <c r="B156" s="59"/>
      <c r="C156" s="74"/>
      <c r="D156" s="38"/>
      <c r="E156" s="45"/>
      <c r="F156" s="59" t="s">
        <v>126</v>
      </c>
      <c r="G156" s="60" t="s">
        <v>110</v>
      </c>
      <c r="H156" s="27"/>
    </row>
    <row r="157" spans="1:8" s="2" customFormat="1" ht="18" customHeight="1" x14ac:dyDescent="0.2">
      <c r="A157" s="31"/>
      <c r="B157" s="59"/>
      <c r="C157" s="74"/>
      <c r="D157" s="38"/>
      <c r="E157" s="45"/>
      <c r="F157" s="59" t="s">
        <v>126</v>
      </c>
      <c r="G157" s="60" t="s">
        <v>127</v>
      </c>
      <c r="H157" s="27"/>
    </row>
    <row r="158" spans="1:8" s="2" customFormat="1" ht="18" customHeight="1" x14ac:dyDescent="0.2">
      <c r="A158" s="31">
        <v>3</v>
      </c>
      <c r="B158" s="59" t="s">
        <v>90</v>
      </c>
      <c r="C158" s="74">
        <v>63</v>
      </c>
      <c r="D158" s="38">
        <v>47</v>
      </c>
      <c r="E158" s="45">
        <f t="shared" si="6"/>
        <v>74.603174603174608</v>
      </c>
      <c r="F158" s="59" t="s">
        <v>310</v>
      </c>
      <c r="G158" s="60" t="s">
        <v>144</v>
      </c>
      <c r="H158" s="27"/>
    </row>
    <row r="159" spans="1:8" s="2" customFormat="1" ht="18" customHeight="1" x14ac:dyDescent="0.2">
      <c r="A159" s="31"/>
      <c r="B159" s="59"/>
      <c r="C159" s="74"/>
      <c r="D159" s="38"/>
      <c r="E159" s="45"/>
      <c r="F159" s="59" t="s">
        <v>310</v>
      </c>
      <c r="G159" s="60" t="s">
        <v>136</v>
      </c>
      <c r="H159" s="27"/>
    </row>
    <row r="160" spans="1:8" s="2" customFormat="1" ht="18" customHeight="1" x14ac:dyDescent="0.2">
      <c r="A160" s="31">
        <v>4</v>
      </c>
      <c r="B160" s="59" t="s">
        <v>87</v>
      </c>
      <c r="C160" s="74">
        <v>42</v>
      </c>
      <c r="D160" s="38">
        <v>33</v>
      </c>
      <c r="E160" s="45">
        <f t="shared" si="6"/>
        <v>78.571428571428569</v>
      </c>
      <c r="F160" s="59" t="s">
        <v>395</v>
      </c>
      <c r="G160" s="60" t="s">
        <v>106</v>
      </c>
      <c r="H160" s="27"/>
    </row>
    <row r="161" spans="1:8" s="2" customFormat="1" ht="18" customHeight="1" x14ac:dyDescent="0.2">
      <c r="A161" s="31"/>
      <c r="B161" s="59"/>
      <c r="C161" s="74"/>
      <c r="D161" s="38"/>
      <c r="E161" s="45"/>
      <c r="F161" s="59" t="s">
        <v>118</v>
      </c>
      <c r="G161" s="60" t="s">
        <v>114</v>
      </c>
      <c r="H161" s="27"/>
    </row>
    <row r="162" spans="1:8" s="2" customFormat="1" ht="18" customHeight="1" x14ac:dyDescent="0.2">
      <c r="A162" s="31"/>
      <c r="B162" s="59"/>
      <c r="C162" s="74"/>
      <c r="D162" s="38"/>
      <c r="E162" s="45"/>
      <c r="F162" s="59" t="s">
        <v>180</v>
      </c>
      <c r="G162" s="60" t="s">
        <v>107</v>
      </c>
      <c r="H162" s="27"/>
    </row>
    <row r="163" spans="1:8" s="2" customFormat="1" ht="18" customHeight="1" x14ac:dyDescent="0.2">
      <c r="A163" s="31">
        <v>5</v>
      </c>
      <c r="B163" s="59" t="s">
        <v>40</v>
      </c>
      <c r="C163" s="74">
        <v>36</v>
      </c>
      <c r="D163" s="38">
        <v>34</v>
      </c>
      <c r="E163" s="45">
        <f>D163*100/C163</f>
        <v>94.444444444444443</v>
      </c>
      <c r="F163" s="59" t="s">
        <v>329</v>
      </c>
      <c r="G163" s="60" t="s">
        <v>131</v>
      </c>
      <c r="H163" s="27"/>
    </row>
    <row r="164" spans="1:8" s="2" customFormat="1" ht="18" customHeight="1" x14ac:dyDescent="0.2">
      <c r="A164" s="31">
        <v>6</v>
      </c>
      <c r="B164" s="59" t="s">
        <v>204</v>
      </c>
      <c r="C164" s="74">
        <v>40</v>
      </c>
      <c r="D164" s="38">
        <v>32</v>
      </c>
      <c r="E164" s="45">
        <f t="shared" si="6"/>
        <v>80</v>
      </c>
      <c r="F164" s="59" t="s">
        <v>396</v>
      </c>
      <c r="G164" s="60" t="s">
        <v>127</v>
      </c>
      <c r="H164" s="27"/>
    </row>
    <row r="165" spans="1:8" s="2" customFormat="1" ht="18" customHeight="1" x14ac:dyDescent="0.2">
      <c r="A165" s="31">
        <v>7</v>
      </c>
      <c r="B165" s="59" t="s">
        <v>84</v>
      </c>
      <c r="C165" s="74">
        <v>81</v>
      </c>
      <c r="D165" s="38">
        <v>56</v>
      </c>
      <c r="E165" s="45">
        <f t="shared" si="6"/>
        <v>69.135802469135797</v>
      </c>
      <c r="F165" s="59" t="s">
        <v>397</v>
      </c>
      <c r="G165" s="60" t="s">
        <v>108</v>
      </c>
      <c r="H165" s="27"/>
    </row>
    <row r="166" spans="1:8" s="2" customFormat="1" ht="18" customHeight="1" x14ac:dyDescent="0.2">
      <c r="A166" s="31"/>
      <c r="B166" s="59"/>
      <c r="C166" s="74"/>
      <c r="D166" s="38"/>
      <c r="E166" s="45"/>
      <c r="F166" s="59" t="s">
        <v>303</v>
      </c>
      <c r="G166" s="60" t="s">
        <v>130</v>
      </c>
      <c r="H166" s="27"/>
    </row>
    <row r="167" spans="1:8" s="2" customFormat="1" ht="18" customHeight="1" x14ac:dyDescent="0.2">
      <c r="A167" s="31">
        <v>8</v>
      </c>
      <c r="B167" s="59" t="s">
        <v>203</v>
      </c>
      <c r="C167" s="74">
        <v>29</v>
      </c>
      <c r="D167" s="38">
        <v>23</v>
      </c>
      <c r="E167" s="45">
        <f t="shared" si="6"/>
        <v>79.310344827586206</v>
      </c>
      <c r="F167" s="59" t="s">
        <v>398</v>
      </c>
      <c r="G167" s="60" t="s">
        <v>399</v>
      </c>
      <c r="H167" s="27"/>
    </row>
    <row r="168" spans="1:8" s="2" customFormat="1" ht="18" customHeight="1" x14ac:dyDescent="0.2">
      <c r="A168" s="43">
        <f>A167</f>
        <v>8</v>
      </c>
      <c r="B168" s="36" t="s">
        <v>112</v>
      </c>
      <c r="C168" s="39">
        <f>SUM(C152:C167)</f>
        <v>373</v>
      </c>
      <c r="D168" s="39">
        <f>SUM(D152:D167)</f>
        <v>279</v>
      </c>
      <c r="E168" s="46">
        <f>D168*100/C168</f>
        <v>74.798927613941018</v>
      </c>
      <c r="F168" s="39"/>
      <c r="G168" s="39"/>
      <c r="H168" s="12"/>
    </row>
    <row r="169" spans="1:8" s="18" customFormat="1" ht="18" customHeight="1" x14ac:dyDescent="0.2">
      <c r="A169" s="91" t="s">
        <v>32</v>
      </c>
      <c r="B169" s="92"/>
      <c r="C169" s="39"/>
      <c r="D169" s="38"/>
      <c r="E169" s="45"/>
      <c r="F169" s="38"/>
      <c r="G169" s="38"/>
      <c r="H169" s="12"/>
    </row>
    <row r="170" spans="1:8" s="2" customFormat="1" ht="18" customHeight="1" x14ac:dyDescent="0.2">
      <c r="A170" s="31">
        <v>1</v>
      </c>
      <c r="B170" s="59" t="s">
        <v>250</v>
      </c>
      <c r="C170" s="74">
        <v>35</v>
      </c>
      <c r="D170" s="38">
        <v>25</v>
      </c>
      <c r="E170" s="45">
        <f t="shared" ref="E170:E174" si="7">D170*100/C170</f>
        <v>71.428571428571431</v>
      </c>
      <c r="F170" s="59" t="s">
        <v>352</v>
      </c>
      <c r="G170" s="60" t="s">
        <v>114</v>
      </c>
      <c r="H170" s="27"/>
    </row>
    <row r="171" spans="1:8" s="2" customFormat="1" ht="18" customHeight="1" x14ac:dyDescent="0.2">
      <c r="A171" s="31">
        <v>2</v>
      </c>
      <c r="B171" s="59" t="s">
        <v>50</v>
      </c>
      <c r="C171" s="74">
        <v>52</v>
      </c>
      <c r="D171" s="38">
        <v>36</v>
      </c>
      <c r="E171" s="45">
        <f t="shared" si="7"/>
        <v>69.230769230769226</v>
      </c>
      <c r="F171" s="59" t="s">
        <v>400</v>
      </c>
      <c r="G171" s="60" t="s">
        <v>108</v>
      </c>
      <c r="H171" s="27"/>
    </row>
    <row r="172" spans="1:8" s="2" customFormat="1" ht="18" customHeight="1" x14ac:dyDescent="0.2">
      <c r="A172" s="31"/>
      <c r="B172" s="59"/>
      <c r="C172" s="74"/>
      <c r="D172" s="38"/>
      <c r="E172" s="45"/>
      <c r="F172" s="59" t="s">
        <v>401</v>
      </c>
      <c r="G172" s="60" t="s">
        <v>109</v>
      </c>
      <c r="H172" s="27"/>
    </row>
    <row r="173" spans="1:8" s="2" customFormat="1" ht="18" customHeight="1" x14ac:dyDescent="0.2">
      <c r="A173" s="31"/>
      <c r="B173" s="59"/>
      <c r="C173" s="74"/>
      <c r="D173" s="38"/>
      <c r="E173" s="45"/>
      <c r="F173" s="59" t="s">
        <v>402</v>
      </c>
      <c r="G173" s="60" t="s">
        <v>127</v>
      </c>
      <c r="H173" s="27"/>
    </row>
    <row r="174" spans="1:8" s="2" customFormat="1" ht="18" customHeight="1" x14ac:dyDescent="0.2">
      <c r="A174" s="31">
        <v>3</v>
      </c>
      <c r="B174" s="59" t="s">
        <v>207</v>
      </c>
      <c r="C174" s="74">
        <v>33</v>
      </c>
      <c r="D174" s="38">
        <v>22</v>
      </c>
      <c r="E174" s="45">
        <f t="shared" si="7"/>
        <v>66.666666666666671</v>
      </c>
      <c r="F174" s="59" t="s">
        <v>178</v>
      </c>
      <c r="G174" s="60" t="s">
        <v>107</v>
      </c>
      <c r="H174" s="27"/>
    </row>
    <row r="175" spans="1:8" s="2" customFormat="1" ht="18" customHeight="1" x14ac:dyDescent="0.2">
      <c r="A175" s="43">
        <f>A174</f>
        <v>3</v>
      </c>
      <c r="B175" s="36" t="s">
        <v>112</v>
      </c>
      <c r="C175" s="39">
        <f>SUM(C170:C174)</f>
        <v>120</v>
      </c>
      <c r="D175" s="39">
        <f>SUM(D170:D174)</f>
        <v>83</v>
      </c>
      <c r="E175" s="46">
        <f>D175*100/C175</f>
        <v>69.166666666666671</v>
      </c>
      <c r="F175" s="39"/>
      <c r="G175" s="39"/>
      <c r="H175" s="12"/>
    </row>
    <row r="176" spans="1:8" s="18" customFormat="1" ht="18" customHeight="1" x14ac:dyDescent="0.2">
      <c r="A176" s="91" t="s">
        <v>128</v>
      </c>
      <c r="B176" s="92"/>
      <c r="C176" s="39"/>
      <c r="D176" s="38"/>
      <c r="E176" s="45"/>
      <c r="F176" s="38"/>
      <c r="G176" s="38"/>
      <c r="H176" s="12"/>
    </row>
    <row r="177" spans="1:8" s="2" customFormat="1" ht="18" customHeight="1" x14ac:dyDescent="0.2">
      <c r="A177" s="31">
        <v>1</v>
      </c>
      <c r="B177" s="59" t="s">
        <v>22</v>
      </c>
      <c r="C177" s="74">
        <v>34</v>
      </c>
      <c r="D177" s="38">
        <v>14</v>
      </c>
      <c r="E177" s="45">
        <f t="shared" ref="E177:E188" si="8">D177*100/C177</f>
        <v>41.176470588235297</v>
      </c>
      <c r="F177" s="59" t="s">
        <v>135</v>
      </c>
      <c r="G177" s="60" t="s">
        <v>108</v>
      </c>
      <c r="H177" s="12"/>
    </row>
    <row r="178" spans="1:8" s="2" customFormat="1" ht="18" customHeight="1" x14ac:dyDescent="0.2">
      <c r="A178" s="31">
        <v>2</v>
      </c>
      <c r="B178" s="59" t="s">
        <v>21</v>
      </c>
      <c r="C178" s="74">
        <v>45</v>
      </c>
      <c r="D178" s="38">
        <v>36</v>
      </c>
      <c r="E178" s="45">
        <f t="shared" si="8"/>
        <v>80</v>
      </c>
      <c r="F178" s="59" t="s">
        <v>135</v>
      </c>
      <c r="G178" s="60" t="s">
        <v>130</v>
      </c>
      <c r="H178" s="12"/>
    </row>
    <row r="179" spans="1:8" s="2" customFormat="1" ht="18" customHeight="1" x14ac:dyDescent="0.2">
      <c r="A179" s="31">
        <v>3</v>
      </c>
      <c r="B179" s="59" t="s">
        <v>403</v>
      </c>
      <c r="C179" s="74">
        <v>43</v>
      </c>
      <c r="D179" s="38">
        <v>34</v>
      </c>
      <c r="E179" s="45">
        <f t="shared" si="8"/>
        <v>79.069767441860463</v>
      </c>
      <c r="F179" s="59" t="s">
        <v>153</v>
      </c>
      <c r="G179" s="60" t="s">
        <v>131</v>
      </c>
      <c r="H179" s="12"/>
    </row>
    <row r="180" spans="1:8" s="2" customFormat="1" ht="18" customHeight="1" x14ac:dyDescent="0.2">
      <c r="A180" s="31">
        <v>4</v>
      </c>
      <c r="B180" s="59" t="s">
        <v>92</v>
      </c>
      <c r="C180" s="74">
        <v>63</v>
      </c>
      <c r="D180" s="38">
        <v>46</v>
      </c>
      <c r="E180" s="45">
        <f t="shared" si="8"/>
        <v>73.015873015873012</v>
      </c>
      <c r="F180" s="59" t="s">
        <v>113</v>
      </c>
      <c r="G180" s="60" t="s">
        <v>107</v>
      </c>
      <c r="H180" s="12"/>
    </row>
    <row r="181" spans="1:8" s="2" customFormat="1" ht="18" customHeight="1" x14ac:dyDescent="0.2">
      <c r="A181" s="31"/>
      <c r="B181" s="59"/>
      <c r="C181" s="74"/>
      <c r="D181" s="38"/>
      <c r="E181" s="45"/>
      <c r="F181" s="59" t="s">
        <v>288</v>
      </c>
      <c r="G181" s="60" t="s">
        <v>114</v>
      </c>
      <c r="H181" s="12"/>
    </row>
    <row r="182" spans="1:8" s="2" customFormat="1" ht="18" customHeight="1" x14ac:dyDescent="0.2">
      <c r="A182" s="31"/>
      <c r="B182" s="59"/>
      <c r="C182" s="74"/>
      <c r="D182" s="38"/>
      <c r="E182" s="45"/>
      <c r="F182" s="59" t="s">
        <v>180</v>
      </c>
      <c r="G182" s="60" t="s">
        <v>106</v>
      </c>
      <c r="H182" s="12"/>
    </row>
    <row r="183" spans="1:8" s="2" customFormat="1" ht="18" customHeight="1" x14ac:dyDescent="0.2">
      <c r="A183" s="31">
        <v>5</v>
      </c>
      <c r="B183" s="59" t="s">
        <v>404</v>
      </c>
      <c r="C183" s="74">
        <v>50</v>
      </c>
      <c r="D183" s="38">
        <v>36</v>
      </c>
      <c r="E183" s="45">
        <f t="shared" si="8"/>
        <v>72</v>
      </c>
      <c r="F183" s="59" t="s">
        <v>177</v>
      </c>
      <c r="G183" s="60" t="s">
        <v>130</v>
      </c>
      <c r="H183" s="12"/>
    </row>
    <row r="184" spans="1:8" s="2" customFormat="1" ht="18" customHeight="1" x14ac:dyDescent="0.2">
      <c r="A184" s="31">
        <v>6</v>
      </c>
      <c r="B184" s="59" t="s">
        <v>230</v>
      </c>
      <c r="C184" s="74">
        <v>41</v>
      </c>
      <c r="D184" s="38">
        <v>38</v>
      </c>
      <c r="E184" s="45">
        <f t="shared" si="8"/>
        <v>92.682926829268297</v>
      </c>
      <c r="F184" s="59" t="s">
        <v>129</v>
      </c>
      <c r="G184" s="60" t="s">
        <v>106</v>
      </c>
      <c r="H184" s="12"/>
    </row>
    <row r="185" spans="1:8" s="2" customFormat="1" ht="18" customHeight="1" x14ac:dyDescent="0.2">
      <c r="A185" s="31"/>
      <c r="B185" s="59"/>
      <c r="C185" s="74"/>
      <c r="D185" s="38"/>
      <c r="E185" s="45"/>
      <c r="F185" s="59" t="s">
        <v>129</v>
      </c>
      <c r="G185" s="60" t="s">
        <v>107</v>
      </c>
      <c r="H185" s="12"/>
    </row>
    <row r="186" spans="1:8" s="2" customFormat="1" ht="18" customHeight="1" x14ac:dyDescent="0.2">
      <c r="A186" s="31">
        <v>7</v>
      </c>
      <c r="B186" s="59" t="s">
        <v>44</v>
      </c>
      <c r="C186" s="74">
        <v>35</v>
      </c>
      <c r="D186" s="38">
        <v>28</v>
      </c>
      <c r="E186" s="45">
        <f t="shared" si="8"/>
        <v>80</v>
      </c>
      <c r="F186" s="59" t="s">
        <v>151</v>
      </c>
      <c r="G186" s="60" t="s">
        <v>159</v>
      </c>
      <c r="H186" s="12"/>
    </row>
    <row r="187" spans="1:8" s="2" customFormat="1" ht="18" customHeight="1" x14ac:dyDescent="0.2">
      <c r="A187" s="31"/>
      <c r="B187" s="59"/>
      <c r="C187" s="74"/>
      <c r="D187" s="38"/>
      <c r="E187" s="45"/>
      <c r="F187" s="59" t="s">
        <v>405</v>
      </c>
      <c r="G187" s="60" t="s">
        <v>109</v>
      </c>
      <c r="H187" s="12"/>
    </row>
    <row r="188" spans="1:8" s="2" customFormat="1" ht="18" customHeight="1" x14ac:dyDescent="0.2">
      <c r="A188" s="31">
        <v>8</v>
      </c>
      <c r="B188" s="59" t="s">
        <v>313</v>
      </c>
      <c r="C188" s="74">
        <v>115</v>
      </c>
      <c r="D188" s="38">
        <v>90</v>
      </c>
      <c r="E188" s="45">
        <f t="shared" si="8"/>
        <v>78.260869565217391</v>
      </c>
      <c r="F188" s="59" t="s">
        <v>179</v>
      </c>
      <c r="G188" s="60" t="s">
        <v>131</v>
      </c>
      <c r="H188" s="12"/>
    </row>
    <row r="189" spans="1:8" s="2" customFormat="1" ht="18" customHeight="1" x14ac:dyDescent="0.2">
      <c r="A189" s="43">
        <f>A188</f>
        <v>8</v>
      </c>
      <c r="B189" s="36" t="s">
        <v>112</v>
      </c>
      <c r="C189" s="39">
        <f>SUM(C177:C188)</f>
        <v>426</v>
      </c>
      <c r="D189" s="39">
        <f>SUM(D177:D188)</f>
        <v>322</v>
      </c>
      <c r="E189" s="46">
        <f>D189*100/C189</f>
        <v>75.586854460093903</v>
      </c>
      <c r="F189" s="39"/>
      <c r="G189" s="39"/>
      <c r="H189" s="12"/>
    </row>
    <row r="190" spans="1:8" s="18" customFormat="1" ht="18" customHeight="1" x14ac:dyDescent="0.2">
      <c r="A190" s="91" t="s">
        <v>154</v>
      </c>
      <c r="B190" s="92"/>
      <c r="C190" s="39"/>
      <c r="D190" s="38"/>
      <c r="E190" s="45"/>
      <c r="F190" s="38"/>
      <c r="G190" s="38"/>
      <c r="H190" s="12"/>
    </row>
    <row r="191" spans="1:8" s="18" customFormat="1" ht="18" customHeight="1" x14ac:dyDescent="0.2">
      <c r="A191" s="31">
        <v>1</v>
      </c>
      <c r="B191" s="37" t="s">
        <v>406</v>
      </c>
      <c r="C191" s="74">
        <v>43</v>
      </c>
      <c r="D191" s="38">
        <v>32</v>
      </c>
      <c r="E191" s="45">
        <f t="shared" ref="E191:E192" si="9">D191*100/C191</f>
        <v>74.418604651162795</v>
      </c>
      <c r="F191" s="59" t="s">
        <v>407</v>
      </c>
      <c r="G191" s="60" t="s">
        <v>124</v>
      </c>
      <c r="H191" s="30"/>
    </row>
    <row r="192" spans="1:8" s="18" customFormat="1" ht="18" customHeight="1" x14ac:dyDescent="0.2">
      <c r="A192" s="31">
        <v>2</v>
      </c>
      <c r="B192" s="59" t="s">
        <v>42</v>
      </c>
      <c r="C192" s="74">
        <v>57</v>
      </c>
      <c r="D192" s="38">
        <v>55</v>
      </c>
      <c r="E192" s="45">
        <f t="shared" si="9"/>
        <v>96.491228070175438</v>
      </c>
      <c r="F192" s="59" t="s">
        <v>333</v>
      </c>
      <c r="G192" s="60" t="s">
        <v>106</v>
      </c>
      <c r="H192" s="30"/>
    </row>
    <row r="193" spans="1:8" s="18" customFormat="1" ht="18" customHeight="1" x14ac:dyDescent="0.2">
      <c r="A193" s="31"/>
      <c r="B193" s="59"/>
      <c r="C193" s="74"/>
      <c r="D193" s="38"/>
      <c r="E193" s="45"/>
      <c r="F193" s="59" t="s">
        <v>408</v>
      </c>
      <c r="G193" s="60" t="s">
        <v>107</v>
      </c>
      <c r="H193" s="30"/>
    </row>
    <row r="194" spans="1:8" s="2" customFormat="1" ht="18" customHeight="1" x14ac:dyDescent="0.2">
      <c r="A194" s="43">
        <v>2</v>
      </c>
      <c r="B194" s="36" t="s">
        <v>112</v>
      </c>
      <c r="C194" s="39">
        <f>SUM(C191:C193)</f>
        <v>100</v>
      </c>
      <c r="D194" s="39">
        <f>SUM(D191:D193)</f>
        <v>87</v>
      </c>
      <c r="E194" s="46">
        <f t="shared" ref="E194" si="10">D194*100/C194</f>
        <v>87</v>
      </c>
      <c r="F194" s="39"/>
      <c r="G194" s="39"/>
      <c r="H194" s="12"/>
    </row>
    <row r="195" spans="1:8" s="18" customFormat="1" ht="18" customHeight="1" x14ac:dyDescent="0.2">
      <c r="A195" s="91" t="s">
        <v>174</v>
      </c>
      <c r="B195" s="92"/>
      <c r="C195" s="39"/>
      <c r="D195" s="38"/>
      <c r="E195" s="45"/>
      <c r="F195" s="38"/>
      <c r="G195" s="38"/>
      <c r="H195" s="12"/>
    </row>
    <row r="196" spans="1:8" s="2" customFormat="1" ht="18" customHeight="1" x14ac:dyDescent="0.2">
      <c r="A196" s="31">
        <v>1</v>
      </c>
      <c r="B196" s="59" t="s">
        <v>256</v>
      </c>
      <c r="C196" s="74">
        <v>44</v>
      </c>
      <c r="D196" s="38">
        <v>31</v>
      </c>
      <c r="E196" s="45">
        <f t="shared" ref="E196:E203" si="11">D196*100/C196</f>
        <v>70.454545454545453</v>
      </c>
      <c r="F196" s="59" t="s">
        <v>267</v>
      </c>
      <c r="G196" s="60" t="s">
        <v>108</v>
      </c>
      <c r="H196" s="12"/>
    </row>
    <row r="197" spans="1:8" s="2" customFormat="1" ht="18" customHeight="1" x14ac:dyDescent="0.2">
      <c r="A197" s="31"/>
      <c r="B197" s="59"/>
      <c r="C197" s="74"/>
      <c r="D197" s="38"/>
      <c r="E197" s="45"/>
      <c r="F197" s="59" t="s">
        <v>267</v>
      </c>
      <c r="G197" s="60" t="s">
        <v>115</v>
      </c>
      <c r="H197" s="12"/>
    </row>
    <row r="198" spans="1:8" s="2" customFormat="1" ht="18" customHeight="1" x14ac:dyDescent="0.2">
      <c r="A198" s="31"/>
      <c r="B198" s="59"/>
      <c r="C198" s="74"/>
      <c r="D198" s="38"/>
      <c r="E198" s="45"/>
      <c r="F198" s="59" t="s">
        <v>409</v>
      </c>
      <c r="G198" s="60" t="s">
        <v>114</v>
      </c>
      <c r="H198" s="12"/>
    </row>
    <row r="199" spans="1:8" s="2" customFormat="1" ht="18" customHeight="1" x14ac:dyDescent="0.2">
      <c r="A199" s="31">
        <v>2</v>
      </c>
      <c r="B199" s="59" t="s">
        <v>220</v>
      </c>
      <c r="C199" s="74">
        <v>39</v>
      </c>
      <c r="D199" s="38">
        <v>30</v>
      </c>
      <c r="E199" s="45">
        <f t="shared" si="11"/>
        <v>76.92307692307692</v>
      </c>
      <c r="F199" s="59" t="s">
        <v>328</v>
      </c>
      <c r="G199" s="60" t="s">
        <v>106</v>
      </c>
      <c r="H199" s="12"/>
    </row>
    <row r="200" spans="1:8" s="2" customFormat="1" ht="18" customHeight="1" x14ac:dyDescent="0.2">
      <c r="A200" s="31"/>
      <c r="B200" s="59"/>
      <c r="C200" s="74"/>
      <c r="D200" s="38"/>
      <c r="E200" s="45"/>
      <c r="F200" s="59" t="s">
        <v>291</v>
      </c>
      <c r="G200" s="60" t="s">
        <v>147</v>
      </c>
      <c r="H200" s="12"/>
    </row>
    <row r="201" spans="1:8" s="2" customFormat="1" ht="18" customHeight="1" x14ac:dyDescent="0.2">
      <c r="A201" s="31">
        <v>3</v>
      </c>
      <c r="B201" s="59" t="s">
        <v>96</v>
      </c>
      <c r="C201" s="74">
        <v>54</v>
      </c>
      <c r="D201" s="38">
        <v>47</v>
      </c>
      <c r="E201" s="45">
        <f>D201*100/C201</f>
        <v>87.037037037037038</v>
      </c>
      <c r="F201" s="59" t="s">
        <v>178</v>
      </c>
      <c r="G201" s="60" t="s">
        <v>106</v>
      </c>
      <c r="H201" s="12"/>
    </row>
    <row r="202" spans="1:8" s="2" customFormat="1" ht="18" customHeight="1" x14ac:dyDescent="0.2">
      <c r="A202" s="31"/>
      <c r="B202" s="59"/>
      <c r="C202" s="74"/>
      <c r="D202" s="38"/>
      <c r="E202" s="45"/>
      <c r="F202" s="59" t="s">
        <v>410</v>
      </c>
      <c r="G202" s="60" t="s">
        <v>147</v>
      </c>
      <c r="H202" s="12"/>
    </row>
    <row r="203" spans="1:8" s="2" customFormat="1" ht="18" customHeight="1" x14ac:dyDescent="0.2">
      <c r="A203" s="31">
        <v>4</v>
      </c>
      <c r="B203" s="59" t="s">
        <v>221</v>
      </c>
      <c r="C203" s="74">
        <v>71</v>
      </c>
      <c r="D203" s="38">
        <v>36</v>
      </c>
      <c r="E203" s="45">
        <f t="shared" si="11"/>
        <v>50.70422535211268</v>
      </c>
      <c r="F203" s="59" t="s">
        <v>118</v>
      </c>
      <c r="G203" s="60" t="s">
        <v>108</v>
      </c>
      <c r="H203" s="12"/>
    </row>
    <row r="204" spans="1:8" s="2" customFormat="1" ht="18" customHeight="1" x14ac:dyDescent="0.2">
      <c r="A204" s="31"/>
      <c r="B204" s="59"/>
      <c r="C204" s="74"/>
      <c r="D204" s="38"/>
      <c r="E204" s="45"/>
      <c r="F204" s="59" t="s">
        <v>315</v>
      </c>
      <c r="G204" s="60" t="s">
        <v>109</v>
      </c>
      <c r="H204" s="12"/>
    </row>
    <row r="205" spans="1:8" s="2" customFormat="1" ht="18" customHeight="1" x14ac:dyDescent="0.2">
      <c r="A205" s="43">
        <f>A203</f>
        <v>4</v>
      </c>
      <c r="B205" s="36" t="s">
        <v>112</v>
      </c>
      <c r="C205" s="39">
        <f>SUM(C196:C204)</f>
        <v>208</v>
      </c>
      <c r="D205" s="39">
        <f>SUM(D196:D204)</f>
        <v>144</v>
      </c>
      <c r="E205" s="46">
        <f>D205*100/C205</f>
        <v>69.230769230769226</v>
      </c>
      <c r="F205" s="39"/>
      <c r="G205" s="39"/>
      <c r="H205" s="12"/>
    </row>
    <row r="206" spans="1:8" s="2" customFormat="1" ht="18" customHeight="1" x14ac:dyDescent="0.2">
      <c r="A206" s="43">
        <f>SUM(A50,A75,A118,A150,A168,A175,A189,A194,A205)</f>
        <v>105</v>
      </c>
      <c r="B206" s="44" t="s">
        <v>183</v>
      </c>
      <c r="C206" s="39">
        <f>SUM(C75,C50,C118,C168,C189,C175,C194,C150,C205)</f>
        <v>4935</v>
      </c>
      <c r="D206" s="39">
        <f>SUM(D75,D50,D118,D168,D189,D175,D194,D150,D205)</f>
        <v>3669</v>
      </c>
      <c r="E206" s="46">
        <f>D206*100/C206</f>
        <v>74.346504559270514</v>
      </c>
      <c r="F206" s="39"/>
      <c r="G206" s="39"/>
      <c r="H206" s="12"/>
    </row>
    <row r="207" spans="1:8" ht="15" customHeight="1" x14ac:dyDescent="0.25">
      <c r="A207" s="20"/>
      <c r="B207" s="1"/>
      <c r="C207" s="19"/>
      <c r="D207" s="1"/>
      <c r="E207" s="1"/>
      <c r="F207" s="1"/>
      <c r="G207" s="1"/>
      <c r="H207" s="1"/>
    </row>
    <row r="208" spans="1:8" ht="30" customHeight="1" x14ac:dyDescent="0.25">
      <c r="A208" s="95" t="s">
        <v>99</v>
      </c>
      <c r="B208" s="95"/>
      <c r="C208" s="95"/>
      <c r="D208" s="95"/>
      <c r="E208" s="95"/>
      <c r="F208" s="95"/>
      <c r="G208" s="95"/>
      <c r="H208" s="95"/>
    </row>
    <row r="209" spans="1:8" ht="17.100000000000001" customHeight="1" x14ac:dyDescent="0.25">
      <c r="A209" s="20"/>
      <c r="C209" s="19"/>
      <c r="D209" s="1"/>
      <c r="E209" s="94" t="s">
        <v>345</v>
      </c>
      <c r="F209" s="94"/>
      <c r="G209" s="94"/>
      <c r="H209" s="94"/>
    </row>
    <row r="210" spans="1:8" ht="17.100000000000001" customHeight="1" x14ac:dyDescent="0.25">
      <c r="A210" s="20"/>
      <c r="B210" s="26"/>
      <c r="C210" s="19"/>
      <c r="D210" s="1"/>
      <c r="E210" s="89" t="s">
        <v>98</v>
      </c>
      <c r="F210" s="89"/>
      <c r="G210" s="89"/>
      <c r="H210" s="89"/>
    </row>
    <row r="211" spans="1:8" ht="17.100000000000001" customHeight="1" x14ac:dyDescent="0.25">
      <c r="C211" s="21"/>
    </row>
    <row r="212" spans="1:8" ht="17.100000000000001" customHeight="1" x14ac:dyDescent="0.25"/>
    <row r="213" spans="1:8" ht="17.100000000000001" customHeight="1" x14ac:dyDescent="0.25">
      <c r="C213" s="28"/>
    </row>
    <row r="214" spans="1:8" ht="17.100000000000001" customHeight="1" x14ac:dyDescent="0.25">
      <c r="B214" s="25"/>
      <c r="C214" s="28"/>
    </row>
    <row r="215" spans="1:8" ht="17.100000000000001" customHeight="1" x14ac:dyDescent="0.25">
      <c r="B215" s="25"/>
      <c r="E215" s="89" t="s">
        <v>58</v>
      </c>
      <c r="F215" s="89"/>
      <c r="G215" s="89"/>
      <c r="H215" s="89"/>
    </row>
    <row r="216" spans="1:8" ht="18" customHeight="1" x14ac:dyDescent="0.25"/>
  </sheetData>
  <sortState ref="A58:L59">
    <sortCondition ref="G58:G59"/>
  </sortState>
  <mergeCells count="24">
    <mergeCell ref="E209:H209"/>
    <mergeCell ref="E210:H210"/>
    <mergeCell ref="E215:H215"/>
    <mergeCell ref="A5:C5"/>
    <mergeCell ref="A208:H208"/>
    <mergeCell ref="A6:H6"/>
    <mergeCell ref="A7:H7"/>
    <mergeCell ref="A8:H8"/>
    <mergeCell ref="A119:B119"/>
    <mergeCell ref="A190:B190"/>
    <mergeCell ref="A195:B195"/>
    <mergeCell ref="A51:B51"/>
    <mergeCell ref="A11:B11"/>
    <mergeCell ref="A76:B76"/>
    <mergeCell ref="A151:B151"/>
    <mergeCell ref="E3:H3"/>
    <mergeCell ref="E1:H1"/>
    <mergeCell ref="E2:H2"/>
    <mergeCell ref="A176:B176"/>
    <mergeCell ref="A1:D1"/>
    <mergeCell ref="A2:D2"/>
    <mergeCell ref="A3:D3"/>
    <mergeCell ref="A4:D4"/>
    <mergeCell ref="A169:B169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2"/>
  <sheetViews>
    <sheetView view="pageBreakPreview" topLeftCell="A162" zoomScaleNormal="100" workbookViewId="0">
      <selection activeCell="C182" sqref="C182:D182"/>
    </sheetView>
  </sheetViews>
  <sheetFormatPr defaultRowHeight="15.75" x14ac:dyDescent="0.25"/>
  <cols>
    <col min="1" max="1" width="5.7109375" style="14" customWidth="1"/>
    <col min="2" max="2" width="20.7109375" style="14" customWidth="1"/>
    <col min="3" max="3" width="7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10.7109375" style="68" customWidth="1"/>
    <col min="9" max="16384" width="9.140625" style="14"/>
  </cols>
  <sheetData>
    <row r="1" spans="1:8" ht="17.100000000000001" customHeight="1" x14ac:dyDescent="0.25">
      <c r="A1" s="93" t="s">
        <v>26</v>
      </c>
      <c r="B1" s="93"/>
      <c r="C1" s="93"/>
      <c r="D1" s="93"/>
      <c r="E1" s="89" t="s">
        <v>0</v>
      </c>
      <c r="F1" s="89"/>
      <c r="G1" s="89"/>
      <c r="H1" s="89"/>
    </row>
    <row r="2" spans="1:8" ht="17.100000000000001" customHeight="1" x14ac:dyDescent="0.25">
      <c r="A2" s="93" t="s">
        <v>27</v>
      </c>
      <c r="B2" s="93"/>
      <c r="C2" s="93"/>
      <c r="D2" s="93"/>
      <c r="E2" s="90" t="s">
        <v>1</v>
      </c>
      <c r="F2" s="90"/>
      <c r="G2" s="90"/>
      <c r="H2" s="90"/>
    </row>
    <row r="3" spans="1:8" ht="17.100000000000001" customHeight="1" x14ac:dyDescent="0.25">
      <c r="A3" s="89" t="s">
        <v>184</v>
      </c>
      <c r="B3" s="89"/>
      <c r="C3" s="89"/>
      <c r="D3" s="89"/>
      <c r="E3" s="89"/>
      <c r="F3" s="89"/>
      <c r="G3" s="89"/>
      <c r="H3" s="89"/>
    </row>
    <row r="4" spans="1:8" ht="17.100000000000001" customHeight="1" x14ac:dyDescent="0.25">
      <c r="A4" s="89" t="s">
        <v>185</v>
      </c>
      <c r="B4" s="89"/>
      <c r="C4" s="89"/>
      <c r="D4" s="89"/>
      <c r="E4" s="50"/>
      <c r="F4" s="50"/>
      <c r="G4" s="50"/>
      <c r="H4" s="69"/>
    </row>
    <row r="5" spans="1:8" ht="17.100000000000001" customHeight="1" x14ac:dyDescent="0.25">
      <c r="A5" s="89"/>
      <c r="B5" s="89"/>
      <c r="C5" s="89"/>
      <c r="D5" s="15"/>
      <c r="E5" s="15"/>
      <c r="F5" s="15"/>
      <c r="G5" s="16"/>
      <c r="H5" s="70"/>
    </row>
    <row r="6" spans="1:8" ht="24.95" customHeight="1" x14ac:dyDescent="0.3">
      <c r="A6" s="96" t="s">
        <v>12</v>
      </c>
      <c r="B6" s="96"/>
      <c r="C6" s="96"/>
      <c r="D6" s="96"/>
      <c r="E6" s="96"/>
      <c r="F6" s="96"/>
      <c r="G6" s="96"/>
      <c r="H6" s="96"/>
    </row>
    <row r="7" spans="1:8" ht="18" customHeight="1" x14ac:dyDescent="0.25">
      <c r="A7" s="97" t="s">
        <v>97</v>
      </c>
      <c r="B7" s="97"/>
      <c r="C7" s="97"/>
      <c r="D7" s="97"/>
      <c r="E7" s="97"/>
      <c r="F7" s="97"/>
      <c r="G7" s="97"/>
      <c r="H7" s="97"/>
    </row>
    <row r="8" spans="1:8" ht="18" customHeight="1" x14ac:dyDescent="0.25">
      <c r="A8" s="97" t="s">
        <v>347</v>
      </c>
      <c r="B8" s="97"/>
      <c r="C8" s="97"/>
      <c r="D8" s="97"/>
      <c r="E8" s="97"/>
      <c r="F8" s="97"/>
      <c r="G8" s="97"/>
      <c r="H8" s="97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71"/>
    </row>
    <row r="10" spans="1:8" s="17" customFormat="1" ht="30" customHeight="1" x14ac:dyDescent="0.25">
      <c r="A10" s="47" t="s">
        <v>15</v>
      </c>
      <c r="B10" s="43" t="s">
        <v>13</v>
      </c>
      <c r="C10" s="48" t="s">
        <v>253</v>
      </c>
      <c r="D10" s="47" t="s">
        <v>16</v>
      </c>
      <c r="E10" s="47" t="s">
        <v>187</v>
      </c>
      <c r="F10" s="49"/>
      <c r="G10" s="47" t="s">
        <v>186</v>
      </c>
      <c r="H10" s="73" t="s">
        <v>2</v>
      </c>
    </row>
    <row r="11" spans="1:8" s="18" customFormat="1" ht="17.100000000000001" customHeight="1" x14ac:dyDescent="0.2">
      <c r="A11" s="91" t="s">
        <v>111</v>
      </c>
      <c r="B11" s="92"/>
      <c r="C11" s="39"/>
      <c r="D11" s="38"/>
      <c r="E11" s="45"/>
      <c r="F11" s="38"/>
      <c r="G11" s="38"/>
      <c r="H11" s="66"/>
    </row>
    <row r="12" spans="1:8" s="2" customFormat="1" ht="16.5" customHeight="1" x14ac:dyDescent="0.2">
      <c r="A12" s="31">
        <v>1</v>
      </c>
      <c r="B12" s="59" t="s">
        <v>411</v>
      </c>
      <c r="C12" s="74">
        <v>39</v>
      </c>
      <c r="D12" s="38">
        <v>34</v>
      </c>
      <c r="E12" s="45">
        <f>D12*100/C12</f>
        <v>87.179487179487182</v>
      </c>
      <c r="F12" s="59" t="s">
        <v>415</v>
      </c>
      <c r="G12" s="60" t="s">
        <v>188</v>
      </c>
      <c r="H12" s="62"/>
    </row>
    <row r="13" spans="1:8" s="2" customFormat="1" ht="16.5" customHeight="1" x14ac:dyDescent="0.2">
      <c r="A13" s="31"/>
      <c r="B13" s="59"/>
      <c r="C13" s="74"/>
      <c r="D13" s="38"/>
      <c r="E13" s="45"/>
      <c r="F13" s="59" t="s">
        <v>326</v>
      </c>
      <c r="G13" s="60" t="s">
        <v>189</v>
      </c>
      <c r="H13" s="62"/>
    </row>
    <row r="14" spans="1:8" s="2" customFormat="1" ht="16.5" customHeight="1" x14ac:dyDescent="0.2">
      <c r="A14" s="31"/>
      <c r="B14" s="59"/>
      <c r="C14" s="74"/>
      <c r="D14" s="38"/>
      <c r="E14" s="45"/>
      <c r="F14" s="59" t="s">
        <v>416</v>
      </c>
      <c r="G14" s="60" t="s">
        <v>190</v>
      </c>
      <c r="H14" s="62"/>
    </row>
    <row r="15" spans="1:8" s="2" customFormat="1" ht="16.5" customHeight="1" x14ac:dyDescent="0.2">
      <c r="A15" s="31">
        <v>2</v>
      </c>
      <c r="B15" s="59" t="s">
        <v>412</v>
      </c>
      <c r="C15" s="74">
        <v>55</v>
      </c>
      <c r="D15" s="38">
        <v>43</v>
      </c>
      <c r="E15" s="45">
        <f t="shared" ref="E15:E31" si="0">D15*100/C15</f>
        <v>78.181818181818187</v>
      </c>
      <c r="F15" s="59" t="s">
        <v>416</v>
      </c>
      <c r="G15" s="60" t="s">
        <v>188</v>
      </c>
      <c r="H15" s="62"/>
    </row>
    <row r="16" spans="1:8" s="2" customFormat="1" ht="16.5" customHeight="1" x14ac:dyDescent="0.2">
      <c r="A16" s="31"/>
      <c r="B16" s="59"/>
      <c r="C16" s="74"/>
      <c r="D16" s="38"/>
      <c r="E16" s="45"/>
      <c r="F16" s="59" t="s">
        <v>415</v>
      </c>
      <c r="G16" s="60" t="s">
        <v>189</v>
      </c>
      <c r="H16" s="62"/>
    </row>
    <row r="17" spans="1:8" s="2" customFormat="1" ht="16.5" customHeight="1" x14ac:dyDescent="0.2">
      <c r="A17" s="31"/>
      <c r="B17" s="59"/>
      <c r="C17" s="74"/>
      <c r="D17" s="38"/>
      <c r="E17" s="45"/>
      <c r="F17" s="59" t="s">
        <v>326</v>
      </c>
      <c r="G17" s="60" t="s">
        <v>190</v>
      </c>
      <c r="H17" s="62"/>
    </row>
    <row r="18" spans="1:8" s="2" customFormat="1" ht="16.5" customHeight="1" x14ac:dyDescent="0.2">
      <c r="A18" s="31">
        <v>3</v>
      </c>
      <c r="B18" s="59" t="s">
        <v>413</v>
      </c>
      <c r="C18" s="74">
        <v>42</v>
      </c>
      <c r="D18" s="38">
        <v>33</v>
      </c>
      <c r="E18" s="45">
        <f t="shared" si="0"/>
        <v>78.571428571428569</v>
      </c>
      <c r="F18" s="59" t="s">
        <v>326</v>
      </c>
      <c r="G18" s="60" t="s">
        <v>188</v>
      </c>
      <c r="H18" s="62"/>
    </row>
    <row r="19" spans="1:8" s="2" customFormat="1" ht="16.5" customHeight="1" x14ac:dyDescent="0.2">
      <c r="A19" s="31"/>
      <c r="B19" s="59"/>
      <c r="C19" s="74"/>
      <c r="D19" s="38"/>
      <c r="E19" s="45"/>
      <c r="F19" s="59" t="s">
        <v>416</v>
      </c>
      <c r="G19" s="60" t="s">
        <v>189</v>
      </c>
      <c r="H19" s="62"/>
    </row>
    <row r="20" spans="1:8" s="2" customFormat="1" ht="16.5" customHeight="1" x14ac:dyDescent="0.2">
      <c r="A20" s="31"/>
      <c r="B20" s="59"/>
      <c r="C20" s="74"/>
      <c r="D20" s="38"/>
      <c r="E20" s="45"/>
      <c r="F20" s="59" t="s">
        <v>415</v>
      </c>
      <c r="G20" s="60" t="s">
        <v>190</v>
      </c>
      <c r="H20" s="62"/>
    </row>
    <row r="21" spans="1:8" s="2" customFormat="1" ht="16.5" customHeight="1" x14ac:dyDescent="0.2">
      <c r="A21" s="31">
        <v>4</v>
      </c>
      <c r="B21" s="59" t="s">
        <v>414</v>
      </c>
      <c r="C21" s="74">
        <v>37</v>
      </c>
      <c r="D21" s="38">
        <v>24</v>
      </c>
      <c r="E21" s="45">
        <f t="shared" si="0"/>
        <v>64.86486486486487</v>
      </c>
      <c r="F21" s="59" t="s">
        <v>355</v>
      </c>
      <c r="G21" s="60" t="s">
        <v>188</v>
      </c>
      <c r="H21" s="62"/>
    </row>
    <row r="22" spans="1:8" s="2" customFormat="1" ht="16.5" customHeight="1" x14ac:dyDescent="0.2">
      <c r="A22" s="31"/>
      <c r="B22" s="59"/>
      <c r="C22" s="74"/>
      <c r="D22" s="38"/>
      <c r="E22" s="45"/>
      <c r="F22" s="59" t="s">
        <v>301</v>
      </c>
      <c r="G22" s="60" t="s">
        <v>189</v>
      </c>
      <c r="H22" s="62"/>
    </row>
    <row r="23" spans="1:8" s="2" customFormat="1" ht="16.5" customHeight="1" x14ac:dyDescent="0.2">
      <c r="A23" s="31">
        <v>5</v>
      </c>
      <c r="B23" s="37" t="s">
        <v>320</v>
      </c>
      <c r="C23" s="74">
        <v>53</v>
      </c>
      <c r="D23" s="38">
        <v>42</v>
      </c>
      <c r="E23" s="45">
        <f t="shared" si="0"/>
        <v>79.245283018867923</v>
      </c>
      <c r="F23" s="59" t="s">
        <v>303</v>
      </c>
      <c r="G23" s="60" t="s">
        <v>190</v>
      </c>
      <c r="H23" s="62"/>
    </row>
    <row r="24" spans="1:8" s="2" customFormat="1" ht="16.5" customHeight="1" x14ac:dyDescent="0.2">
      <c r="A24" s="31">
        <v>6</v>
      </c>
      <c r="B24" s="37" t="s">
        <v>321</v>
      </c>
      <c r="C24" s="74">
        <v>53</v>
      </c>
      <c r="D24" s="38">
        <v>37</v>
      </c>
      <c r="E24" s="45">
        <f t="shared" si="0"/>
        <v>69.811320754716988</v>
      </c>
      <c r="F24" s="59" t="s">
        <v>323</v>
      </c>
      <c r="G24" s="60" t="s">
        <v>194</v>
      </c>
      <c r="H24" s="62"/>
    </row>
    <row r="25" spans="1:8" s="2" customFormat="1" ht="16.5" customHeight="1" x14ac:dyDescent="0.2">
      <c r="A25" s="31">
        <v>7</v>
      </c>
      <c r="B25" s="59" t="s">
        <v>39</v>
      </c>
      <c r="C25" s="74">
        <v>33</v>
      </c>
      <c r="D25" s="38">
        <v>17</v>
      </c>
      <c r="E25" s="45">
        <f t="shared" si="0"/>
        <v>51.515151515151516</v>
      </c>
      <c r="F25" s="59" t="s">
        <v>148</v>
      </c>
      <c r="G25" s="60" t="s">
        <v>208</v>
      </c>
      <c r="H25" s="62">
        <v>2</v>
      </c>
    </row>
    <row r="26" spans="1:8" s="2" customFormat="1" ht="16.5" customHeight="1" x14ac:dyDescent="0.2">
      <c r="A26" s="31">
        <v>8</v>
      </c>
      <c r="B26" s="59" t="s">
        <v>33</v>
      </c>
      <c r="C26" s="74">
        <v>21</v>
      </c>
      <c r="D26" s="38">
        <v>19</v>
      </c>
      <c r="E26" s="45">
        <f t="shared" si="0"/>
        <v>90.476190476190482</v>
      </c>
      <c r="F26" s="59" t="s">
        <v>224</v>
      </c>
      <c r="G26" s="60" t="s">
        <v>219</v>
      </c>
      <c r="H26" s="62">
        <v>2</v>
      </c>
    </row>
    <row r="27" spans="1:8" s="2" customFormat="1" ht="16.5" customHeight="1" x14ac:dyDescent="0.2">
      <c r="A27" s="31">
        <v>9</v>
      </c>
      <c r="B27" s="59" t="s">
        <v>35</v>
      </c>
      <c r="C27" s="74">
        <v>24</v>
      </c>
      <c r="D27" s="38">
        <v>17</v>
      </c>
      <c r="E27" s="45">
        <f t="shared" si="0"/>
        <v>70.833333333333329</v>
      </c>
      <c r="F27" s="59" t="s">
        <v>161</v>
      </c>
      <c r="G27" s="60" t="s">
        <v>208</v>
      </c>
      <c r="H27" s="62">
        <v>2</v>
      </c>
    </row>
    <row r="28" spans="1:8" s="2" customFormat="1" ht="16.5" customHeight="1" x14ac:dyDescent="0.2">
      <c r="A28" s="31">
        <v>10</v>
      </c>
      <c r="B28" s="59" t="s">
        <v>38</v>
      </c>
      <c r="C28" s="74">
        <v>34</v>
      </c>
      <c r="D28" s="38">
        <v>26</v>
      </c>
      <c r="E28" s="45">
        <f t="shared" si="0"/>
        <v>76.470588235294116</v>
      </c>
      <c r="F28" s="59" t="s">
        <v>417</v>
      </c>
      <c r="G28" s="60" t="s">
        <v>208</v>
      </c>
      <c r="H28" s="62">
        <v>2</v>
      </c>
    </row>
    <row r="29" spans="1:8" s="2" customFormat="1" ht="16.5" customHeight="1" x14ac:dyDescent="0.2">
      <c r="A29" s="31">
        <v>11</v>
      </c>
      <c r="B29" s="59" t="s">
        <v>62</v>
      </c>
      <c r="C29" s="74">
        <v>51</v>
      </c>
      <c r="D29" s="38">
        <v>38</v>
      </c>
      <c r="E29" s="45">
        <f t="shared" si="0"/>
        <v>74.509803921568633</v>
      </c>
      <c r="F29" s="59" t="s">
        <v>149</v>
      </c>
      <c r="G29" s="60" t="s">
        <v>205</v>
      </c>
      <c r="H29" s="62"/>
    </row>
    <row r="30" spans="1:8" s="2" customFormat="1" ht="16.5" customHeight="1" x14ac:dyDescent="0.2">
      <c r="A30" s="31">
        <v>12</v>
      </c>
      <c r="B30" s="59" t="s">
        <v>300</v>
      </c>
      <c r="C30" s="74">
        <v>58</v>
      </c>
      <c r="D30" s="38">
        <v>43</v>
      </c>
      <c r="E30" s="45">
        <f t="shared" si="0"/>
        <v>74.137931034482762</v>
      </c>
      <c r="F30" s="59" t="s">
        <v>303</v>
      </c>
      <c r="G30" s="60" t="s">
        <v>418</v>
      </c>
      <c r="H30" s="62"/>
    </row>
    <row r="31" spans="1:8" s="2" customFormat="1" ht="16.5" customHeight="1" x14ac:dyDescent="0.2">
      <c r="A31" s="31">
        <v>13</v>
      </c>
      <c r="B31" s="59" t="s">
        <v>322</v>
      </c>
      <c r="C31" s="74">
        <v>48</v>
      </c>
      <c r="D31" s="38">
        <v>33</v>
      </c>
      <c r="E31" s="45">
        <f t="shared" si="0"/>
        <v>68.75</v>
      </c>
      <c r="F31" s="59" t="s">
        <v>335</v>
      </c>
      <c r="G31" s="60" t="s">
        <v>188</v>
      </c>
      <c r="H31" s="62"/>
    </row>
    <row r="32" spans="1:8" s="2" customFormat="1" ht="16.5" customHeight="1" x14ac:dyDescent="0.2">
      <c r="A32" s="31"/>
      <c r="B32" s="59"/>
      <c r="C32" s="74"/>
      <c r="D32" s="38"/>
      <c r="E32" s="45"/>
      <c r="F32" s="59" t="s">
        <v>225</v>
      </c>
      <c r="G32" s="60" t="s">
        <v>189</v>
      </c>
      <c r="H32" s="62"/>
    </row>
    <row r="33" spans="1:8" s="2" customFormat="1" ht="16.5" customHeight="1" x14ac:dyDescent="0.2">
      <c r="A33" s="31"/>
      <c r="B33" s="59"/>
      <c r="C33" s="74"/>
      <c r="D33" s="38"/>
      <c r="E33" s="45"/>
      <c r="F33" s="59" t="s">
        <v>361</v>
      </c>
      <c r="G33" s="60" t="s">
        <v>190</v>
      </c>
      <c r="H33" s="62"/>
    </row>
    <row r="34" spans="1:8" s="2" customFormat="1" ht="17.100000000000001" customHeight="1" x14ac:dyDescent="0.2">
      <c r="A34" s="43">
        <f>A31</f>
        <v>13</v>
      </c>
      <c r="B34" s="36" t="s">
        <v>112</v>
      </c>
      <c r="C34" s="39">
        <f>SUM(C12:C33)</f>
        <v>548</v>
      </c>
      <c r="D34" s="39">
        <f>SUM(D12:D33)</f>
        <v>406</v>
      </c>
      <c r="E34" s="46">
        <f>D34*100/C34</f>
        <v>74.087591240875909</v>
      </c>
      <c r="F34" s="39"/>
      <c r="G34" s="39"/>
      <c r="H34" s="66"/>
    </row>
    <row r="35" spans="1:8" s="17" customFormat="1" ht="17.100000000000001" customHeight="1" x14ac:dyDescent="0.25">
      <c r="A35" s="98" t="s">
        <v>100</v>
      </c>
      <c r="B35" s="99"/>
      <c r="C35" s="61"/>
      <c r="D35" s="40"/>
      <c r="E35" s="40"/>
      <c r="F35" s="41"/>
      <c r="G35" s="42"/>
      <c r="H35" s="72"/>
    </row>
    <row r="36" spans="1:8" s="18" customFormat="1" ht="17.100000000000001" customHeight="1" x14ac:dyDescent="0.2">
      <c r="A36" s="31">
        <v>1</v>
      </c>
      <c r="B36" s="37" t="s">
        <v>419</v>
      </c>
      <c r="C36" s="74">
        <v>27</v>
      </c>
      <c r="D36" s="38">
        <v>15</v>
      </c>
      <c r="E36" s="45">
        <f t="shared" ref="E36:E53" si="1">D36*100/C36</f>
        <v>55.555555555555557</v>
      </c>
      <c r="F36" s="59" t="s">
        <v>102</v>
      </c>
      <c r="G36" s="60" t="s">
        <v>188</v>
      </c>
      <c r="H36" s="62"/>
    </row>
    <row r="37" spans="1:8" s="18" customFormat="1" ht="17.100000000000001" customHeight="1" x14ac:dyDescent="0.2">
      <c r="A37" s="31"/>
      <c r="B37" s="37"/>
      <c r="C37" s="74"/>
      <c r="D37" s="38"/>
      <c r="E37" s="45"/>
      <c r="F37" s="59" t="s">
        <v>102</v>
      </c>
      <c r="G37" s="60" t="s">
        <v>190</v>
      </c>
      <c r="H37" s="88" t="s">
        <v>468</v>
      </c>
    </row>
    <row r="38" spans="1:8" s="18" customFormat="1" ht="17.100000000000001" customHeight="1" x14ac:dyDescent="0.2">
      <c r="A38" s="31">
        <v>2</v>
      </c>
      <c r="B38" s="59" t="s">
        <v>363</v>
      </c>
      <c r="C38" s="74">
        <v>25</v>
      </c>
      <c r="D38" s="38">
        <v>15</v>
      </c>
      <c r="E38" s="45">
        <f t="shared" si="1"/>
        <v>60</v>
      </c>
      <c r="F38" s="59" t="s">
        <v>370</v>
      </c>
      <c r="G38" s="60" t="s">
        <v>208</v>
      </c>
      <c r="H38" s="62">
        <v>2</v>
      </c>
    </row>
    <row r="39" spans="1:8" s="18" customFormat="1" ht="17.100000000000001" customHeight="1" x14ac:dyDescent="0.2">
      <c r="A39" s="51">
        <v>3</v>
      </c>
      <c r="B39" s="64" t="s">
        <v>209</v>
      </c>
      <c r="C39" s="52">
        <v>229</v>
      </c>
      <c r="D39" s="52">
        <v>167</v>
      </c>
      <c r="E39" s="53">
        <f t="shared" si="1"/>
        <v>72.925764192139738</v>
      </c>
      <c r="F39" s="64" t="s">
        <v>422</v>
      </c>
      <c r="G39" s="65" t="s">
        <v>196</v>
      </c>
      <c r="H39" s="85" t="s">
        <v>252</v>
      </c>
    </row>
    <row r="40" spans="1:8" s="18" customFormat="1" ht="17.100000000000001" customHeight="1" x14ac:dyDescent="0.2">
      <c r="A40" s="31">
        <v>4</v>
      </c>
      <c r="B40" s="59" t="s">
        <v>293</v>
      </c>
      <c r="C40" s="74">
        <v>67</v>
      </c>
      <c r="D40" s="38">
        <v>46</v>
      </c>
      <c r="E40" s="45">
        <f t="shared" si="1"/>
        <v>68.656716417910445</v>
      </c>
      <c r="F40" s="59" t="s">
        <v>423</v>
      </c>
      <c r="G40" s="60" t="s">
        <v>191</v>
      </c>
      <c r="H40" s="62"/>
    </row>
    <row r="41" spans="1:8" s="18" customFormat="1" ht="17.100000000000001" customHeight="1" x14ac:dyDescent="0.2">
      <c r="A41" s="31"/>
      <c r="B41" s="59"/>
      <c r="C41" s="74"/>
      <c r="D41" s="38"/>
      <c r="E41" s="45"/>
      <c r="F41" s="59" t="s">
        <v>105</v>
      </c>
      <c r="G41" s="60" t="s">
        <v>426</v>
      </c>
      <c r="H41" s="62"/>
    </row>
    <row r="42" spans="1:8" s="18" customFormat="1" ht="17.100000000000001" customHeight="1" x14ac:dyDescent="0.2">
      <c r="A42" s="31">
        <v>5</v>
      </c>
      <c r="B42" s="59" t="s">
        <v>420</v>
      </c>
      <c r="C42" s="74">
        <v>58</v>
      </c>
      <c r="D42" s="38">
        <v>45</v>
      </c>
      <c r="E42" s="45">
        <f t="shared" si="1"/>
        <v>77.58620689655173</v>
      </c>
      <c r="F42" s="59" t="s">
        <v>424</v>
      </c>
      <c r="G42" s="60" t="s">
        <v>222</v>
      </c>
      <c r="H42" s="62">
        <v>1</v>
      </c>
    </row>
    <row r="43" spans="1:8" s="18" customFormat="1" ht="17.100000000000001" customHeight="1" x14ac:dyDescent="0.2">
      <c r="A43" s="31">
        <v>6</v>
      </c>
      <c r="B43" s="59" t="s">
        <v>421</v>
      </c>
      <c r="C43" s="74">
        <v>26</v>
      </c>
      <c r="D43" s="38">
        <v>15</v>
      </c>
      <c r="E43" s="45">
        <f t="shared" si="1"/>
        <v>57.692307692307693</v>
      </c>
      <c r="F43" s="59" t="s">
        <v>102</v>
      </c>
      <c r="G43" s="60" t="s">
        <v>189</v>
      </c>
      <c r="H43" s="62"/>
    </row>
    <row r="44" spans="1:8" s="18" customFormat="1" ht="17.100000000000001" customHeight="1" x14ac:dyDescent="0.2">
      <c r="A44" s="31">
        <v>7</v>
      </c>
      <c r="B44" s="59" t="s">
        <v>364</v>
      </c>
      <c r="C44" s="74">
        <v>28</v>
      </c>
      <c r="D44" s="38">
        <v>22</v>
      </c>
      <c r="E44" s="45">
        <f t="shared" si="1"/>
        <v>78.571428571428569</v>
      </c>
      <c r="F44" s="59" t="s">
        <v>101</v>
      </c>
      <c r="G44" s="60" t="s">
        <v>208</v>
      </c>
      <c r="H44" s="62">
        <v>2</v>
      </c>
    </row>
    <row r="45" spans="1:8" s="18" customFormat="1" ht="17.100000000000001" customHeight="1" x14ac:dyDescent="0.2">
      <c r="A45" s="31">
        <v>8</v>
      </c>
      <c r="B45" s="59" t="s">
        <v>334</v>
      </c>
      <c r="C45" s="74">
        <v>55</v>
      </c>
      <c r="D45" s="38">
        <v>40</v>
      </c>
      <c r="E45" s="45">
        <f t="shared" si="1"/>
        <v>72.727272727272734</v>
      </c>
      <c r="F45" s="59" t="s">
        <v>376</v>
      </c>
      <c r="G45" s="60" t="s">
        <v>201</v>
      </c>
      <c r="H45" s="62"/>
    </row>
    <row r="46" spans="1:8" s="18" customFormat="1" ht="17.100000000000001" customHeight="1" x14ac:dyDescent="0.2">
      <c r="A46" s="31">
        <v>9</v>
      </c>
      <c r="B46" s="59" t="s">
        <v>334</v>
      </c>
      <c r="C46" s="74">
        <v>74</v>
      </c>
      <c r="D46" s="38">
        <v>42</v>
      </c>
      <c r="E46" s="45">
        <f t="shared" si="1"/>
        <v>56.756756756756758</v>
      </c>
      <c r="F46" s="59" t="s">
        <v>371</v>
      </c>
      <c r="G46" s="60" t="s">
        <v>205</v>
      </c>
      <c r="H46" s="62"/>
    </row>
    <row r="47" spans="1:8" s="18" customFormat="1" ht="17.100000000000001" customHeight="1" x14ac:dyDescent="0.2">
      <c r="A47" s="31">
        <v>10</v>
      </c>
      <c r="B47" s="59" t="s">
        <v>365</v>
      </c>
      <c r="C47" s="74">
        <v>28</v>
      </c>
      <c r="D47" s="38">
        <v>21</v>
      </c>
      <c r="E47" s="45">
        <f t="shared" si="1"/>
        <v>75</v>
      </c>
      <c r="F47" s="59" t="s">
        <v>372</v>
      </c>
      <c r="G47" s="60" t="s">
        <v>208</v>
      </c>
      <c r="H47" s="62">
        <v>2</v>
      </c>
    </row>
    <row r="48" spans="1:8" s="18" customFormat="1" ht="17.100000000000001" customHeight="1" x14ac:dyDescent="0.2">
      <c r="A48" s="31">
        <v>11</v>
      </c>
      <c r="B48" s="59" t="s">
        <v>367</v>
      </c>
      <c r="C48" s="74">
        <v>56</v>
      </c>
      <c r="D48" s="38">
        <v>42</v>
      </c>
      <c r="E48" s="45">
        <f t="shared" si="1"/>
        <v>75</v>
      </c>
      <c r="F48" s="59" t="s">
        <v>425</v>
      </c>
      <c r="G48" s="60" t="s">
        <v>189</v>
      </c>
      <c r="H48" s="62"/>
    </row>
    <row r="49" spans="1:8" s="18" customFormat="1" ht="17.100000000000001" customHeight="1" x14ac:dyDescent="0.2">
      <c r="A49" s="31"/>
      <c r="B49" s="59"/>
      <c r="C49" s="74"/>
      <c r="D49" s="38"/>
      <c r="E49" s="45"/>
      <c r="F49" s="59" t="s">
        <v>132</v>
      </c>
      <c r="G49" s="60" t="s">
        <v>190</v>
      </c>
      <c r="H49" s="62"/>
    </row>
    <row r="50" spans="1:8" s="18" customFormat="1" ht="17.100000000000001" customHeight="1" x14ac:dyDescent="0.2">
      <c r="A50" s="31">
        <v>12</v>
      </c>
      <c r="B50" s="59" t="s">
        <v>292</v>
      </c>
      <c r="C50" s="74">
        <v>60</v>
      </c>
      <c r="D50" s="38">
        <v>37</v>
      </c>
      <c r="E50" s="45">
        <f t="shared" si="1"/>
        <v>61.666666666666664</v>
      </c>
      <c r="F50" s="59" t="s">
        <v>134</v>
      </c>
      <c r="G50" s="60" t="s">
        <v>208</v>
      </c>
      <c r="H50" s="62"/>
    </row>
    <row r="51" spans="1:8" s="18" customFormat="1" ht="17.100000000000001" customHeight="1" x14ac:dyDescent="0.2">
      <c r="A51" s="31">
        <v>13</v>
      </c>
      <c r="B51" s="59" t="s">
        <v>294</v>
      </c>
      <c r="C51" s="74">
        <v>52</v>
      </c>
      <c r="D51" s="38">
        <v>40</v>
      </c>
      <c r="E51" s="45">
        <f t="shared" si="1"/>
        <v>76.92307692307692</v>
      </c>
      <c r="F51" s="59" t="s">
        <v>132</v>
      </c>
      <c r="G51" s="60" t="s">
        <v>188</v>
      </c>
      <c r="H51" s="62"/>
    </row>
    <row r="52" spans="1:8" s="18" customFormat="1" ht="17.100000000000001" customHeight="1" x14ac:dyDescent="0.2">
      <c r="A52" s="31"/>
      <c r="B52" s="59"/>
      <c r="C52" s="74"/>
      <c r="D52" s="38"/>
      <c r="E52" s="45"/>
      <c r="F52" s="59" t="s">
        <v>375</v>
      </c>
      <c r="G52" s="60" t="s">
        <v>189</v>
      </c>
      <c r="H52" s="62"/>
    </row>
    <row r="53" spans="1:8" s="18" customFormat="1" ht="17.100000000000001" customHeight="1" x14ac:dyDescent="0.2">
      <c r="A53" s="31">
        <v>14</v>
      </c>
      <c r="B53" s="59" t="s">
        <v>368</v>
      </c>
      <c r="C53" s="74">
        <v>56</v>
      </c>
      <c r="D53" s="38">
        <v>37</v>
      </c>
      <c r="E53" s="45">
        <f t="shared" si="1"/>
        <v>66.071428571428569</v>
      </c>
      <c r="F53" s="59" t="s">
        <v>375</v>
      </c>
      <c r="G53" s="60" t="s">
        <v>188</v>
      </c>
      <c r="H53" s="62"/>
    </row>
    <row r="54" spans="1:8" s="18" customFormat="1" ht="17.100000000000001" customHeight="1" x14ac:dyDescent="0.2">
      <c r="A54" s="31"/>
      <c r="B54" s="59"/>
      <c r="C54" s="74"/>
      <c r="D54" s="38"/>
      <c r="E54" s="45"/>
      <c r="F54" s="59" t="s">
        <v>132</v>
      </c>
      <c r="G54" s="60" t="s">
        <v>189</v>
      </c>
      <c r="H54" s="62"/>
    </row>
    <row r="55" spans="1:8" s="18" customFormat="1" ht="17.100000000000001" customHeight="1" x14ac:dyDescent="0.2">
      <c r="A55" s="31"/>
      <c r="B55" s="59"/>
      <c r="C55" s="74"/>
      <c r="D55" s="38"/>
      <c r="E55" s="45"/>
      <c r="F55" s="59" t="s">
        <v>210</v>
      </c>
      <c r="G55" s="60" t="s">
        <v>193</v>
      </c>
      <c r="H55" s="62"/>
    </row>
    <row r="56" spans="1:8" s="2" customFormat="1" ht="17.100000000000001" customHeight="1" x14ac:dyDescent="0.2">
      <c r="A56" s="43">
        <f>A53</f>
        <v>14</v>
      </c>
      <c r="B56" s="36" t="s">
        <v>112</v>
      </c>
      <c r="C56" s="39">
        <f>SUM(C36:C55)</f>
        <v>841</v>
      </c>
      <c r="D56" s="39">
        <f>SUM(D36:D55)</f>
        <v>584</v>
      </c>
      <c r="E56" s="46">
        <f>D56*100/C56</f>
        <v>69.44114149821641</v>
      </c>
      <c r="F56" s="38"/>
      <c r="G56" s="38"/>
      <c r="H56" s="66"/>
    </row>
    <row r="57" spans="1:8" s="18" customFormat="1" ht="20.100000000000001" customHeight="1" x14ac:dyDescent="0.2">
      <c r="A57" s="91" t="s">
        <v>116</v>
      </c>
      <c r="B57" s="92"/>
      <c r="C57" s="39"/>
      <c r="D57" s="38"/>
      <c r="E57" s="45"/>
      <c r="F57" s="38"/>
      <c r="G57" s="38"/>
      <c r="H57" s="66"/>
    </row>
    <row r="58" spans="1:8" s="2" customFormat="1" ht="20.100000000000001" customHeight="1" x14ac:dyDescent="0.2">
      <c r="A58" s="31">
        <v>1</v>
      </c>
      <c r="B58" s="37" t="s">
        <v>427</v>
      </c>
      <c r="C58" s="74">
        <v>65</v>
      </c>
      <c r="D58" s="38">
        <v>37</v>
      </c>
      <c r="E58" s="45">
        <f t="shared" ref="E58:E103" si="2">D58*100/C58</f>
        <v>56.92307692307692</v>
      </c>
      <c r="F58" s="59" t="s">
        <v>168</v>
      </c>
      <c r="G58" s="60" t="s">
        <v>194</v>
      </c>
      <c r="H58" s="62"/>
    </row>
    <row r="59" spans="1:8" s="2" customFormat="1" ht="20.100000000000001" customHeight="1" x14ac:dyDescent="0.2">
      <c r="A59" s="31">
        <v>2</v>
      </c>
      <c r="B59" s="59" t="s">
        <v>218</v>
      </c>
      <c r="C59" s="74">
        <v>26</v>
      </c>
      <c r="D59" s="38">
        <v>16</v>
      </c>
      <c r="E59" s="45">
        <f t="shared" si="2"/>
        <v>61.53846153846154</v>
      </c>
      <c r="F59" s="59" t="s">
        <v>388</v>
      </c>
      <c r="G59" s="60" t="s">
        <v>208</v>
      </c>
      <c r="H59" s="62">
        <v>2</v>
      </c>
    </row>
    <row r="60" spans="1:8" s="2" customFormat="1" ht="20.100000000000001" customHeight="1" x14ac:dyDescent="0.2">
      <c r="A60" s="31">
        <v>3</v>
      </c>
      <c r="B60" s="59" t="s">
        <v>247</v>
      </c>
      <c r="C60" s="74">
        <v>37</v>
      </c>
      <c r="D60" s="38">
        <v>32</v>
      </c>
      <c r="E60" s="45">
        <f t="shared" si="2"/>
        <v>86.486486486486484</v>
      </c>
      <c r="F60" s="59" t="s">
        <v>318</v>
      </c>
      <c r="G60" s="60" t="s">
        <v>208</v>
      </c>
      <c r="H60" s="62"/>
    </row>
    <row r="61" spans="1:8" s="2" customFormat="1" ht="20.100000000000001" customHeight="1" x14ac:dyDescent="0.2">
      <c r="A61" s="31">
        <v>4</v>
      </c>
      <c r="B61" s="59" t="s">
        <v>30</v>
      </c>
      <c r="C61" s="74">
        <v>44</v>
      </c>
      <c r="D61" s="38">
        <v>31</v>
      </c>
      <c r="E61" s="45">
        <f t="shared" si="2"/>
        <v>70.454545454545453</v>
      </c>
      <c r="F61" s="59" t="s">
        <v>433</v>
      </c>
      <c r="G61" s="60" t="s">
        <v>188</v>
      </c>
      <c r="H61" s="62"/>
    </row>
    <row r="62" spans="1:8" s="2" customFormat="1" ht="20.100000000000001" customHeight="1" x14ac:dyDescent="0.2">
      <c r="A62" s="31"/>
      <c r="B62" s="59"/>
      <c r="C62" s="74"/>
      <c r="D62" s="38"/>
      <c r="E62" s="45"/>
      <c r="F62" s="59" t="s">
        <v>433</v>
      </c>
      <c r="G62" s="60" t="s">
        <v>222</v>
      </c>
      <c r="H62" s="62"/>
    </row>
    <row r="63" spans="1:8" s="2" customFormat="1" ht="20.100000000000001" customHeight="1" x14ac:dyDescent="0.2">
      <c r="A63" s="31">
        <v>5</v>
      </c>
      <c r="B63" s="59" t="s">
        <v>31</v>
      </c>
      <c r="C63" s="74">
        <v>47</v>
      </c>
      <c r="D63" s="38">
        <v>35</v>
      </c>
      <c r="E63" s="45">
        <f t="shared" si="2"/>
        <v>74.468085106382972</v>
      </c>
      <c r="F63" s="59" t="s">
        <v>319</v>
      </c>
      <c r="G63" s="60" t="s">
        <v>426</v>
      </c>
      <c r="H63" s="62"/>
    </row>
    <row r="64" spans="1:8" s="2" customFormat="1" ht="20.100000000000001" customHeight="1" x14ac:dyDescent="0.2">
      <c r="A64" s="31">
        <v>6</v>
      </c>
      <c r="B64" s="59" t="s">
        <v>428</v>
      </c>
      <c r="C64" s="74">
        <v>46</v>
      </c>
      <c r="D64" s="38">
        <v>37</v>
      </c>
      <c r="E64" s="45">
        <f t="shared" si="2"/>
        <v>80.434782608695656</v>
      </c>
      <c r="F64" s="59" t="s">
        <v>328</v>
      </c>
      <c r="G64" s="60" t="s">
        <v>188</v>
      </c>
      <c r="H64" s="62"/>
    </row>
    <row r="65" spans="1:8" s="2" customFormat="1" ht="20.100000000000001" customHeight="1" x14ac:dyDescent="0.2">
      <c r="A65" s="31"/>
      <c r="B65" s="59"/>
      <c r="C65" s="74"/>
      <c r="D65" s="38"/>
      <c r="E65" s="45"/>
      <c r="F65" s="59" t="s">
        <v>160</v>
      </c>
      <c r="G65" s="60" t="s">
        <v>189</v>
      </c>
      <c r="H65" s="62"/>
    </row>
    <row r="66" spans="1:8" s="2" customFormat="1" ht="20.100000000000001" customHeight="1" x14ac:dyDescent="0.2">
      <c r="A66" s="31"/>
      <c r="B66" s="59"/>
      <c r="C66" s="74"/>
      <c r="D66" s="38"/>
      <c r="E66" s="45"/>
      <c r="F66" s="59" t="s">
        <v>317</v>
      </c>
      <c r="G66" s="60" t="s">
        <v>190</v>
      </c>
      <c r="H66" s="62"/>
    </row>
    <row r="67" spans="1:8" s="2" customFormat="1" ht="20.100000000000001" customHeight="1" x14ac:dyDescent="0.2">
      <c r="A67" s="31">
        <v>7</v>
      </c>
      <c r="B67" s="59" t="s">
        <v>377</v>
      </c>
      <c r="C67" s="74">
        <v>46</v>
      </c>
      <c r="D67" s="38">
        <v>34</v>
      </c>
      <c r="E67" s="45">
        <f t="shared" si="2"/>
        <v>73.913043478260875</v>
      </c>
      <c r="F67" s="59" t="s">
        <v>409</v>
      </c>
      <c r="G67" s="60" t="s">
        <v>189</v>
      </c>
      <c r="H67" s="62"/>
    </row>
    <row r="68" spans="1:8" s="2" customFormat="1" ht="20.100000000000001" customHeight="1" x14ac:dyDescent="0.2">
      <c r="A68" s="31">
        <v>8</v>
      </c>
      <c r="B68" s="59" t="s">
        <v>249</v>
      </c>
      <c r="C68" s="74">
        <v>45</v>
      </c>
      <c r="D68" s="38">
        <v>31</v>
      </c>
      <c r="E68" s="45">
        <f t="shared" si="2"/>
        <v>68.888888888888886</v>
      </c>
      <c r="F68" s="59" t="s">
        <v>409</v>
      </c>
      <c r="G68" s="60" t="s">
        <v>188</v>
      </c>
      <c r="H68" s="62"/>
    </row>
    <row r="69" spans="1:8" s="2" customFormat="1" ht="20.100000000000001" customHeight="1" x14ac:dyDescent="0.2">
      <c r="A69" s="31"/>
      <c r="B69" s="59"/>
      <c r="C69" s="74"/>
      <c r="D69" s="38"/>
      <c r="E69" s="45"/>
      <c r="F69" s="59" t="s">
        <v>236</v>
      </c>
      <c r="G69" s="60" t="s">
        <v>189</v>
      </c>
      <c r="H69" s="62"/>
    </row>
    <row r="70" spans="1:8" s="2" customFormat="1" ht="20.100000000000001" customHeight="1" x14ac:dyDescent="0.2">
      <c r="A70" s="31"/>
      <c r="B70" s="59"/>
      <c r="C70" s="74"/>
      <c r="D70" s="38"/>
      <c r="E70" s="45"/>
      <c r="F70" s="59" t="s">
        <v>155</v>
      </c>
      <c r="G70" s="60" t="s">
        <v>190</v>
      </c>
      <c r="H70" s="62"/>
    </row>
    <row r="71" spans="1:8" s="2" customFormat="1" ht="20.100000000000001" customHeight="1" x14ac:dyDescent="0.2">
      <c r="A71" s="31">
        <v>9</v>
      </c>
      <c r="B71" s="59" t="s">
        <v>429</v>
      </c>
      <c r="C71" s="74">
        <v>65</v>
      </c>
      <c r="D71" s="38">
        <v>39</v>
      </c>
      <c r="E71" s="45">
        <f t="shared" si="2"/>
        <v>60</v>
      </c>
      <c r="F71" s="59" t="s">
        <v>168</v>
      </c>
      <c r="G71" s="60" t="s">
        <v>196</v>
      </c>
      <c r="H71" s="62"/>
    </row>
    <row r="72" spans="1:8" s="2" customFormat="1" ht="20.100000000000001" customHeight="1" x14ac:dyDescent="0.2">
      <c r="A72" s="31">
        <v>10</v>
      </c>
      <c r="B72" s="59" t="s">
        <v>279</v>
      </c>
      <c r="C72" s="74">
        <v>23</v>
      </c>
      <c r="D72" s="38">
        <v>18</v>
      </c>
      <c r="E72" s="45">
        <f t="shared" si="2"/>
        <v>78.260869565217391</v>
      </c>
      <c r="F72" s="59" t="s">
        <v>308</v>
      </c>
      <c r="G72" s="60" t="s">
        <v>188</v>
      </c>
      <c r="H72" s="62">
        <v>2</v>
      </c>
    </row>
    <row r="73" spans="1:8" s="2" customFormat="1" ht="20.100000000000001" customHeight="1" x14ac:dyDescent="0.2">
      <c r="A73" s="31"/>
      <c r="B73" s="59"/>
      <c r="C73" s="74"/>
      <c r="D73" s="38"/>
      <c r="E73" s="45"/>
      <c r="F73" s="59" t="s">
        <v>308</v>
      </c>
      <c r="G73" s="60" t="s">
        <v>222</v>
      </c>
      <c r="H73" s="62">
        <v>2</v>
      </c>
    </row>
    <row r="74" spans="1:8" s="2" customFormat="1" ht="20.100000000000001" customHeight="1" x14ac:dyDescent="0.2">
      <c r="A74" s="31">
        <v>11</v>
      </c>
      <c r="B74" s="59" t="s">
        <v>305</v>
      </c>
      <c r="C74" s="74">
        <v>48</v>
      </c>
      <c r="D74" s="38">
        <v>38</v>
      </c>
      <c r="E74" s="45">
        <f t="shared" si="2"/>
        <v>79.166666666666671</v>
      </c>
      <c r="F74" s="59" t="s">
        <v>117</v>
      </c>
      <c r="G74" s="60" t="s">
        <v>191</v>
      </c>
      <c r="H74" s="62"/>
    </row>
    <row r="75" spans="1:8" s="2" customFormat="1" ht="20.100000000000001" customHeight="1" x14ac:dyDescent="0.2">
      <c r="A75" s="31"/>
      <c r="B75" s="59"/>
      <c r="C75" s="74"/>
      <c r="D75" s="38"/>
      <c r="E75" s="45"/>
      <c r="F75" s="59" t="s">
        <v>117</v>
      </c>
      <c r="G75" s="60" t="s">
        <v>201</v>
      </c>
      <c r="H75" s="62"/>
    </row>
    <row r="76" spans="1:8" s="2" customFormat="1" ht="20.100000000000001" customHeight="1" x14ac:dyDescent="0.2">
      <c r="A76" s="31"/>
      <c r="B76" s="59"/>
      <c r="C76" s="74"/>
      <c r="D76" s="38"/>
      <c r="E76" s="45"/>
      <c r="F76" s="59" t="s">
        <v>246</v>
      </c>
      <c r="G76" s="60" t="s">
        <v>202</v>
      </c>
      <c r="H76" s="62"/>
    </row>
    <row r="77" spans="1:8" s="2" customFormat="1" ht="20.100000000000001" customHeight="1" x14ac:dyDescent="0.2">
      <c r="A77" s="31">
        <v>12</v>
      </c>
      <c r="B77" s="59" t="s">
        <v>430</v>
      </c>
      <c r="C77" s="74">
        <v>47</v>
      </c>
      <c r="D77" s="38">
        <v>34</v>
      </c>
      <c r="E77" s="45">
        <f t="shared" si="2"/>
        <v>72.340425531914889</v>
      </c>
      <c r="F77" s="59" t="s">
        <v>434</v>
      </c>
      <c r="G77" s="60" t="s">
        <v>191</v>
      </c>
      <c r="H77" s="62"/>
    </row>
    <row r="78" spans="1:8" s="2" customFormat="1" ht="20.100000000000001" customHeight="1" x14ac:dyDescent="0.2">
      <c r="A78" s="31"/>
      <c r="B78" s="59"/>
      <c r="C78" s="74"/>
      <c r="D78" s="38"/>
      <c r="E78" s="45"/>
      <c r="F78" s="59" t="s">
        <v>246</v>
      </c>
      <c r="G78" s="60" t="s">
        <v>201</v>
      </c>
      <c r="H78" s="62"/>
    </row>
    <row r="79" spans="1:8" s="2" customFormat="1" ht="20.100000000000001" customHeight="1" x14ac:dyDescent="0.2">
      <c r="A79" s="31"/>
      <c r="B79" s="59"/>
      <c r="C79" s="74"/>
      <c r="D79" s="38"/>
      <c r="E79" s="45"/>
      <c r="F79" s="59" t="s">
        <v>117</v>
      </c>
      <c r="G79" s="60" t="s">
        <v>202</v>
      </c>
      <c r="H79" s="62"/>
    </row>
    <row r="80" spans="1:8" s="2" customFormat="1" ht="20.100000000000001" customHeight="1" x14ac:dyDescent="0.2">
      <c r="A80" s="31">
        <v>13</v>
      </c>
      <c r="B80" s="59" t="s">
        <v>431</v>
      </c>
      <c r="C80" s="74">
        <v>24</v>
      </c>
      <c r="D80" s="38">
        <v>20</v>
      </c>
      <c r="E80" s="45">
        <f t="shared" si="2"/>
        <v>83.333333333333329</v>
      </c>
      <c r="F80" s="59" t="s">
        <v>245</v>
      </c>
      <c r="G80" s="60" t="s">
        <v>219</v>
      </c>
      <c r="H80" s="62">
        <v>1</v>
      </c>
    </row>
    <row r="81" spans="1:8" s="2" customFormat="1" ht="20.100000000000001" customHeight="1" x14ac:dyDescent="0.2">
      <c r="A81" s="31">
        <v>14</v>
      </c>
      <c r="B81" s="59" t="s">
        <v>248</v>
      </c>
      <c r="C81" s="74">
        <v>25</v>
      </c>
      <c r="D81" s="38">
        <v>19</v>
      </c>
      <c r="E81" s="45">
        <f t="shared" ref="E81:E89" si="3">D81*100/C81</f>
        <v>76</v>
      </c>
      <c r="F81" s="59" t="s">
        <v>169</v>
      </c>
      <c r="G81" s="60" t="s">
        <v>219</v>
      </c>
      <c r="H81" s="62">
        <v>2</v>
      </c>
    </row>
    <row r="82" spans="1:8" s="2" customFormat="1" ht="20.100000000000001" customHeight="1" x14ac:dyDescent="0.2">
      <c r="A82" s="31">
        <v>15</v>
      </c>
      <c r="B82" s="59" t="s">
        <v>48</v>
      </c>
      <c r="C82" s="74">
        <v>22</v>
      </c>
      <c r="D82" s="38">
        <v>17</v>
      </c>
      <c r="E82" s="45">
        <f t="shared" si="3"/>
        <v>77.272727272727266</v>
      </c>
      <c r="F82" s="59" t="s">
        <v>385</v>
      </c>
      <c r="G82" s="60" t="s">
        <v>188</v>
      </c>
      <c r="H82" s="62">
        <v>2</v>
      </c>
    </row>
    <row r="83" spans="1:8" s="2" customFormat="1" ht="20.100000000000001" customHeight="1" x14ac:dyDescent="0.2">
      <c r="A83" s="31"/>
      <c r="B83" s="59"/>
      <c r="C83" s="74">
        <v>22</v>
      </c>
      <c r="D83" s="38">
        <v>17</v>
      </c>
      <c r="E83" s="45">
        <f t="shared" si="3"/>
        <v>77.272727272727266</v>
      </c>
      <c r="F83" s="59" t="s">
        <v>385</v>
      </c>
      <c r="G83" s="60" t="s">
        <v>222</v>
      </c>
      <c r="H83" s="62">
        <v>2</v>
      </c>
    </row>
    <row r="84" spans="1:8" s="2" customFormat="1" ht="20.100000000000001" customHeight="1" x14ac:dyDescent="0.2">
      <c r="A84" s="31">
        <v>16</v>
      </c>
      <c r="B84" s="59" t="s">
        <v>380</v>
      </c>
      <c r="C84" s="74">
        <v>26</v>
      </c>
      <c r="D84" s="38">
        <v>20</v>
      </c>
      <c r="E84" s="45">
        <f t="shared" si="3"/>
        <v>76.92307692307692</v>
      </c>
      <c r="F84" s="59" t="s">
        <v>150</v>
      </c>
      <c r="G84" s="60" t="s">
        <v>188</v>
      </c>
      <c r="H84" s="62">
        <v>2</v>
      </c>
    </row>
    <row r="85" spans="1:8" s="2" customFormat="1" ht="20.100000000000001" customHeight="1" x14ac:dyDescent="0.2">
      <c r="A85" s="31"/>
      <c r="B85" s="59"/>
      <c r="C85" s="74">
        <v>26</v>
      </c>
      <c r="D85" s="38">
        <v>20</v>
      </c>
      <c r="E85" s="45">
        <f t="shared" si="3"/>
        <v>76.92307692307692</v>
      </c>
      <c r="F85" s="59" t="s">
        <v>150</v>
      </c>
      <c r="G85" s="60" t="s">
        <v>222</v>
      </c>
      <c r="H85" s="62">
        <v>2</v>
      </c>
    </row>
    <row r="86" spans="1:8" s="2" customFormat="1" ht="20.100000000000001" customHeight="1" x14ac:dyDescent="0.2">
      <c r="A86" s="31">
        <v>17</v>
      </c>
      <c r="B86" s="59" t="s">
        <v>49</v>
      </c>
      <c r="C86" s="74">
        <v>22</v>
      </c>
      <c r="D86" s="38">
        <v>18</v>
      </c>
      <c r="E86" s="45">
        <f t="shared" si="3"/>
        <v>81.818181818181813</v>
      </c>
      <c r="F86" s="59" t="s">
        <v>164</v>
      </c>
      <c r="G86" s="60" t="s">
        <v>188</v>
      </c>
      <c r="H86" s="62">
        <v>2</v>
      </c>
    </row>
    <row r="87" spans="1:8" s="2" customFormat="1" ht="20.100000000000001" customHeight="1" x14ac:dyDescent="0.2">
      <c r="A87" s="31"/>
      <c r="B87" s="59"/>
      <c r="C87" s="74">
        <v>22</v>
      </c>
      <c r="D87" s="38">
        <v>18</v>
      </c>
      <c r="E87" s="45">
        <f t="shared" si="3"/>
        <v>81.818181818181813</v>
      </c>
      <c r="F87" s="59" t="s">
        <v>164</v>
      </c>
      <c r="G87" s="60" t="s">
        <v>222</v>
      </c>
      <c r="H87" s="62">
        <v>2</v>
      </c>
    </row>
    <row r="88" spans="1:8" s="2" customFormat="1" ht="20.100000000000001" customHeight="1" x14ac:dyDescent="0.2">
      <c r="A88" s="31">
        <v>18</v>
      </c>
      <c r="B88" s="59" t="s">
        <v>198</v>
      </c>
      <c r="C88" s="74">
        <v>23</v>
      </c>
      <c r="D88" s="38">
        <v>15</v>
      </c>
      <c r="E88" s="45">
        <f t="shared" si="3"/>
        <v>65.217391304347828</v>
      </c>
      <c r="F88" s="59" t="s">
        <v>119</v>
      </c>
      <c r="G88" s="60" t="s">
        <v>188</v>
      </c>
      <c r="H88" s="62">
        <v>1</v>
      </c>
    </row>
    <row r="89" spans="1:8" s="2" customFormat="1" ht="20.100000000000001" customHeight="1" x14ac:dyDescent="0.2">
      <c r="A89" s="31"/>
      <c r="B89" s="59"/>
      <c r="C89" s="74">
        <v>22</v>
      </c>
      <c r="D89" s="38">
        <v>20</v>
      </c>
      <c r="E89" s="45">
        <f t="shared" si="3"/>
        <v>90.909090909090907</v>
      </c>
      <c r="F89" s="59" t="s">
        <v>386</v>
      </c>
      <c r="G89" s="60" t="s">
        <v>188</v>
      </c>
      <c r="H89" s="62">
        <v>2</v>
      </c>
    </row>
    <row r="90" spans="1:8" s="2" customFormat="1" ht="20.100000000000001" customHeight="1" x14ac:dyDescent="0.2">
      <c r="A90" s="31"/>
      <c r="B90" s="59"/>
      <c r="C90" s="74"/>
      <c r="D90" s="38"/>
      <c r="E90" s="45"/>
      <c r="F90" s="59" t="s">
        <v>119</v>
      </c>
      <c r="G90" s="60" t="s">
        <v>222</v>
      </c>
      <c r="H90" s="62">
        <v>1</v>
      </c>
    </row>
    <row r="91" spans="1:8" s="2" customFormat="1" ht="20.100000000000001" customHeight="1" x14ac:dyDescent="0.2">
      <c r="A91" s="31"/>
      <c r="B91" s="59"/>
      <c r="C91" s="74"/>
      <c r="D91" s="38"/>
      <c r="E91" s="45"/>
      <c r="F91" s="59" t="s">
        <v>386</v>
      </c>
      <c r="G91" s="60" t="s">
        <v>222</v>
      </c>
      <c r="H91" s="62">
        <v>2</v>
      </c>
    </row>
    <row r="92" spans="1:8" s="2" customFormat="1" ht="20.100000000000001" customHeight="1" x14ac:dyDescent="0.2">
      <c r="A92" s="31">
        <v>19</v>
      </c>
      <c r="B92" s="59" t="s">
        <v>289</v>
      </c>
      <c r="C92" s="74">
        <v>22</v>
      </c>
      <c r="D92" s="38">
        <v>14</v>
      </c>
      <c r="E92" s="45">
        <f>D92*100/C92</f>
        <v>63.636363636363633</v>
      </c>
      <c r="F92" s="59" t="s">
        <v>165</v>
      </c>
      <c r="G92" s="60" t="s">
        <v>219</v>
      </c>
      <c r="H92" s="62">
        <v>2</v>
      </c>
    </row>
    <row r="93" spans="1:8" s="2" customFormat="1" ht="20.100000000000001" customHeight="1" x14ac:dyDescent="0.2">
      <c r="A93" s="31">
        <v>20</v>
      </c>
      <c r="B93" s="59" t="s">
        <v>70</v>
      </c>
      <c r="C93" s="74">
        <v>58</v>
      </c>
      <c r="D93" s="38">
        <v>30</v>
      </c>
      <c r="E93" s="45">
        <f t="shared" si="2"/>
        <v>51.724137931034484</v>
      </c>
      <c r="F93" s="59" t="s">
        <v>232</v>
      </c>
      <c r="G93" s="60" t="s">
        <v>194</v>
      </c>
      <c r="H93" s="62"/>
    </row>
    <row r="94" spans="1:8" s="2" customFormat="1" ht="20.100000000000001" customHeight="1" x14ac:dyDescent="0.2">
      <c r="A94" s="31"/>
      <c r="B94" s="59"/>
      <c r="C94" s="74"/>
      <c r="D94" s="38"/>
      <c r="E94" s="45"/>
      <c r="F94" s="59" t="s">
        <v>410</v>
      </c>
      <c r="G94" s="60" t="s">
        <v>205</v>
      </c>
      <c r="H94" s="62"/>
    </row>
    <row r="95" spans="1:8" s="2" customFormat="1" ht="20.100000000000001" customHeight="1" x14ac:dyDescent="0.2">
      <c r="A95" s="31">
        <v>21</v>
      </c>
      <c r="B95" s="59" t="s">
        <v>276</v>
      </c>
      <c r="C95" s="74">
        <v>28</v>
      </c>
      <c r="D95" s="38">
        <v>28</v>
      </c>
      <c r="E95" s="45">
        <f t="shared" si="2"/>
        <v>100</v>
      </c>
      <c r="F95" s="59" t="s">
        <v>387</v>
      </c>
      <c r="G95" s="60" t="s">
        <v>208</v>
      </c>
      <c r="H95" s="62">
        <v>2</v>
      </c>
    </row>
    <row r="96" spans="1:8" s="2" customFormat="1" ht="20.100000000000001" customHeight="1" x14ac:dyDescent="0.2">
      <c r="A96" s="31">
        <v>22</v>
      </c>
      <c r="B96" s="59" t="s">
        <v>71</v>
      </c>
      <c r="C96" s="74">
        <v>28</v>
      </c>
      <c r="D96" s="38">
        <v>26</v>
      </c>
      <c r="E96" s="45">
        <f t="shared" si="2"/>
        <v>92.857142857142861</v>
      </c>
      <c r="F96" s="59" t="s">
        <v>181</v>
      </c>
      <c r="G96" s="60" t="s">
        <v>219</v>
      </c>
      <c r="H96" s="62">
        <v>1</v>
      </c>
    </row>
    <row r="97" spans="1:8" s="2" customFormat="1" ht="20.100000000000001" customHeight="1" x14ac:dyDescent="0.2">
      <c r="A97" s="31">
        <v>23</v>
      </c>
      <c r="B97" s="59" t="s">
        <v>72</v>
      </c>
      <c r="C97" s="74">
        <v>57</v>
      </c>
      <c r="D97" s="38">
        <v>41</v>
      </c>
      <c r="E97" s="45">
        <f t="shared" si="2"/>
        <v>71.929824561403507</v>
      </c>
      <c r="F97" s="59" t="s">
        <v>422</v>
      </c>
      <c r="G97" s="60" t="s">
        <v>195</v>
      </c>
      <c r="H97" s="62"/>
    </row>
    <row r="98" spans="1:8" s="2" customFormat="1" ht="20.100000000000001" customHeight="1" x14ac:dyDescent="0.2">
      <c r="A98" s="31"/>
      <c r="B98" s="59"/>
      <c r="C98" s="74"/>
      <c r="D98" s="38"/>
      <c r="E98" s="45"/>
      <c r="F98" s="59" t="s">
        <v>232</v>
      </c>
      <c r="G98" s="60" t="s">
        <v>196</v>
      </c>
      <c r="H98" s="62"/>
    </row>
    <row r="99" spans="1:8" s="2" customFormat="1" ht="20.100000000000001" customHeight="1" x14ac:dyDescent="0.2">
      <c r="A99" s="31">
        <v>24</v>
      </c>
      <c r="B99" s="59" t="s">
        <v>432</v>
      </c>
      <c r="C99" s="74">
        <v>49</v>
      </c>
      <c r="D99" s="38">
        <v>28</v>
      </c>
      <c r="E99" s="45">
        <f t="shared" si="2"/>
        <v>57.142857142857146</v>
      </c>
      <c r="F99" s="59" t="s">
        <v>333</v>
      </c>
      <c r="G99" s="60" t="s">
        <v>191</v>
      </c>
      <c r="H99" s="62"/>
    </row>
    <row r="100" spans="1:8" s="2" customFormat="1" ht="20.100000000000001" customHeight="1" x14ac:dyDescent="0.2">
      <c r="A100" s="31"/>
      <c r="B100" s="59"/>
      <c r="C100" s="74"/>
      <c r="D100" s="38"/>
      <c r="E100" s="45"/>
      <c r="F100" s="59" t="s">
        <v>104</v>
      </c>
      <c r="G100" s="60" t="s">
        <v>426</v>
      </c>
      <c r="H100" s="62"/>
    </row>
    <row r="101" spans="1:8" s="2" customFormat="1" ht="20.100000000000001" customHeight="1" x14ac:dyDescent="0.2">
      <c r="A101" s="31">
        <v>25</v>
      </c>
      <c r="B101" s="59" t="s">
        <v>197</v>
      </c>
      <c r="C101" s="74">
        <v>29</v>
      </c>
      <c r="D101" s="38">
        <v>25</v>
      </c>
      <c r="E101" s="45">
        <f t="shared" si="2"/>
        <v>86.206896551724142</v>
      </c>
      <c r="F101" s="59" t="s">
        <v>435</v>
      </c>
      <c r="G101" s="60" t="s">
        <v>208</v>
      </c>
      <c r="H101" s="62"/>
    </row>
    <row r="102" spans="1:8" s="2" customFormat="1" ht="20.100000000000001" customHeight="1" x14ac:dyDescent="0.2">
      <c r="A102" s="31">
        <v>26</v>
      </c>
      <c r="B102" s="59" t="s">
        <v>76</v>
      </c>
      <c r="C102" s="74">
        <v>31</v>
      </c>
      <c r="D102" s="38">
        <v>25</v>
      </c>
      <c r="E102" s="45">
        <f t="shared" si="2"/>
        <v>80.645161290322577</v>
      </c>
      <c r="F102" s="59" t="s">
        <v>436</v>
      </c>
      <c r="G102" s="60" t="s">
        <v>208</v>
      </c>
      <c r="H102" s="62"/>
    </row>
    <row r="103" spans="1:8" s="2" customFormat="1" ht="20.100000000000001" customHeight="1" x14ac:dyDescent="0.2">
      <c r="A103" s="31">
        <v>27</v>
      </c>
      <c r="B103" s="59" t="s">
        <v>77</v>
      </c>
      <c r="C103" s="74">
        <v>18</v>
      </c>
      <c r="D103" s="38">
        <v>14</v>
      </c>
      <c r="E103" s="45">
        <f t="shared" si="2"/>
        <v>77.777777777777771</v>
      </c>
      <c r="F103" s="59" t="s">
        <v>163</v>
      </c>
      <c r="G103" s="60" t="s">
        <v>192</v>
      </c>
      <c r="H103" s="62"/>
    </row>
    <row r="104" spans="1:8" s="2" customFormat="1" ht="20.100000000000001" customHeight="1" x14ac:dyDescent="0.2">
      <c r="A104" s="31"/>
      <c r="B104" s="59"/>
      <c r="C104" s="74"/>
      <c r="D104" s="38"/>
      <c r="E104" s="45"/>
      <c r="F104" s="59" t="s">
        <v>398</v>
      </c>
      <c r="G104" s="60" t="s">
        <v>190</v>
      </c>
      <c r="H104" s="87" t="s">
        <v>467</v>
      </c>
    </row>
    <row r="105" spans="1:8" s="2" customFormat="1" ht="20.100000000000001" customHeight="1" x14ac:dyDescent="0.2">
      <c r="A105" s="43">
        <f>A103</f>
        <v>27</v>
      </c>
      <c r="B105" s="36" t="s">
        <v>112</v>
      </c>
      <c r="C105" s="39">
        <f>SUM(C58:C104)</f>
        <v>1093</v>
      </c>
      <c r="D105" s="39">
        <f>SUM(D58:D104)</f>
        <v>797</v>
      </c>
      <c r="E105" s="46">
        <f>D105*100/C105</f>
        <v>72.918572735590118</v>
      </c>
      <c r="F105" s="39"/>
      <c r="G105" s="39"/>
      <c r="H105" s="66"/>
    </row>
    <row r="106" spans="1:8" s="18" customFormat="1" ht="18" customHeight="1" x14ac:dyDescent="0.2">
      <c r="A106" s="91" t="s">
        <v>137</v>
      </c>
      <c r="B106" s="92"/>
      <c r="C106" s="39"/>
      <c r="D106" s="38"/>
      <c r="E106" s="45"/>
      <c r="F106" s="38"/>
      <c r="G106" s="38"/>
      <c r="H106" s="66"/>
    </row>
    <row r="107" spans="1:8" s="18" customFormat="1" ht="18" customHeight="1" x14ac:dyDescent="0.2">
      <c r="A107" s="31">
        <v>1</v>
      </c>
      <c r="B107" s="59" t="s">
        <v>240</v>
      </c>
      <c r="C107" s="74">
        <v>31</v>
      </c>
      <c r="D107" s="38">
        <v>31</v>
      </c>
      <c r="E107" s="45">
        <f t="shared" ref="E107:E132" si="4">D107*100/C107</f>
        <v>100</v>
      </c>
      <c r="F107" s="59" t="s">
        <v>438</v>
      </c>
      <c r="G107" s="60" t="s">
        <v>188</v>
      </c>
      <c r="H107" s="62"/>
    </row>
    <row r="108" spans="1:8" s="18" customFormat="1" ht="18" customHeight="1" x14ac:dyDescent="0.2">
      <c r="A108" s="31"/>
      <c r="B108" s="59"/>
      <c r="C108" s="74"/>
      <c r="D108" s="38"/>
      <c r="E108" s="45"/>
      <c r="F108" s="59" t="s">
        <v>438</v>
      </c>
      <c r="G108" s="60" t="s">
        <v>211</v>
      </c>
      <c r="H108" s="62"/>
    </row>
    <row r="109" spans="1:8" s="18" customFormat="1" ht="18" customHeight="1" x14ac:dyDescent="0.2">
      <c r="A109" s="31">
        <v>2</v>
      </c>
      <c r="B109" s="59" t="s">
        <v>25</v>
      </c>
      <c r="C109" s="74">
        <v>43</v>
      </c>
      <c r="D109" s="38">
        <v>41</v>
      </c>
      <c r="E109" s="45">
        <f t="shared" si="4"/>
        <v>95.348837209302332</v>
      </c>
      <c r="F109" s="59" t="s">
        <v>298</v>
      </c>
      <c r="G109" s="60" t="s">
        <v>188</v>
      </c>
      <c r="H109" s="62"/>
    </row>
    <row r="110" spans="1:8" s="18" customFormat="1" ht="18" customHeight="1" x14ac:dyDescent="0.2">
      <c r="A110" s="31"/>
      <c r="B110" s="59"/>
      <c r="C110" s="74"/>
      <c r="D110" s="38"/>
      <c r="E110" s="45"/>
      <c r="F110" s="59" t="s">
        <v>298</v>
      </c>
      <c r="G110" s="60" t="s">
        <v>211</v>
      </c>
      <c r="H110" s="62"/>
    </row>
    <row r="111" spans="1:8" s="18" customFormat="1" ht="18" customHeight="1" x14ac:dyDescent="0.2">
      <c r="A111" s="31">
        <v>3</v>
      </c>
      <c r="B111" s="59" t="s">
        <v>55</v>
      </c>
      <c r="C111" s="74">
        <v>37</v>
      </c>
      <c r="D111" s="38">
        <v>37</v>
      </c>
      <c r="E111" s="45">
        <f t="shared" si="4"/>
        <v>100</v>
      </c>
      <c r="F111" s="59" t="s">
        <v>171</v>
      </c>
      <c r="G111" s="60" t="s">
        <v>191</v>
      </c>
      <c r="H111" s="62"/>
    </row>
    <row r="112" spans="1:8" s="18" customFormat="1" ht="18" customHeight="1" x14ac:dyDescent="0.2">
      <c r="A112" s="31"/>
      <c r="B112" s="59"/>
      <c r="C112" s="74"/>
      <c r="D112" s="38"/>
      <c r="E112" s="45"/>
      <c r="F112" s="59" t="s">
        <v>171</v>
      </c>
      <c r="G112" s="60" t="s">
        <v>443</v>
      </c>
      <c r="H112" s="62"/>
    </row>
    <row r="113" spans="1:8" s="18" customFormat="1" ht="18" customHeight="1" x14ac:dyDescent="0.2">
      <c r="A113" s="31"/>
      <c r="B113" s="59"/>
      <c r="C113" s="74"/>
      <c r="D113" s="38"/>
      <c r="E113" s="45"/>
      <c r="F113" s="59" t="s">
        <v>439</v>
      </c>
      <c r="G113" s="60" t="s">
        <v>217</v>
      </c>
      <c r="H113" s="62"/>
    </row>
    <row r="114" spans="1:8" s="18" customFormat="1" ht="18" customHeight="1" x14ac:dyDescent="0.2">
      <c r="A114" s="31">
        <v>4</v>
      </c>
      <c r="B114" s="59" t="s">
        <v>296</v>
      </c>
      <c r="C114" s="74">
        <v>31</v>
      </c>
      <c r="D114" s="38">
        <v>16</v>
      </c>
      <c r="E114" s="45">
        <f t="shared" si="4"/>
        <v>51.612903225806448</v>
      </c>
      <c r="F114" s="59" t="s">
        <v>325</v>
      </c>
      <c r="G114" s="60" t="s">
        <v>188</v>
      </c>
      <c r="H114" s="62"/>
    </row>
    <row r="115" spans="1:8" s="18" customFormat="1" ht="18" customHeight="1" x14ac:dyDescent="0.2">
      <c r="A115" s="31"/>
      <c r="B115" s="59"/>
      <c r="C115" s="74"/>
      <c r="D115" s="38"/>
      <c r="E115" s="45"/>
      <c r="F115" s="59" t="s">
        <v>317</v>
      </c>
      <c r="G115" s="60" t="s">
        <v>189</v>
      </c>
      <c r="H115" s="62"/>
    </row>
    <row r="116" spans="1:8" s="18" customFormat="1" ht="18" customHeight="1" x14ac:dyDescent="0.2">
      <c r="A116" s="31">
        <v>5</v>
      </c>
      <c r="B116" s="59" t="s">
        <v>330</v>
      </c>
      <c r="C116" s="74">
        <v>45</v>
      </c>
      <c r="D116" s="38">
        <v>37</v>
      </c>
      <c r="E116" s="45">
        <f t="shared" si="4"/>
        <v>82.222222222222229</v>
      </c>
      <c r="F116" s="59" t="s">
        <v>233</v>
      </c>
      <c r="G116" s="60" t="s">
        <v>188</v>
      </c>
      <c r="H116" s="62"/>
    </row>
    <row r="117" spans="1:8" s="18" customFormat="1" ht="18" customHeight="1" x14ac:dyDescent="0.2">
      <c r="A117" s="31"/>
      <c r="B117" s="59"/>
      <c r="C117" s="74"/>
      <c r="D117" s="38"/>
      <c r="E117" s="45"/>
      <c r="F117" s="59" t="s">
        <v>233</v>
      </c>
      <c r="G117" s="60" t="s">
        <v>222</v>
      </c>
      <c r="H117" s="62"/>
    </row>
    <row r="118" spans="1:8" s="18" customFormat="1" ht="18" customHeight="1" x14ac:dyDescent="0.2">
      <c r="A118" s="31">
        <v>6</v>
      </c>
      <c r="B118" s="59" t="s">
        <v>243</v>
      </c>
      <c r="C118" s="74">
        <v>32</v>
      </c>
      <c r="D118" s="38">
        <v>29</v>
      </c>
      <c r="E118" s="45">
        <f t="shared" si="4"/>
        <v>90.625</v>
      </c>
      <c r="F118" s="59" t="s">
        <v>155</v>
      </c>
      <c r="G118" s="60" t="s">
        <v>189</v>
      </c>
      <c r="H118" s="62"/>
    </row>
    <row r="119" spans="1:8" s="18" customFormat="1" ht="18" customHeight="1" x14ac:dyDescent="0.2">
      <c r="A119" s="31"/>
      <c r="B119" s="59"/>
      <c r="C119" s="74"/>
      <c r="D119" s="38"/>
      <c r="E119" s="45"/>
      <c r="F119" s="59" t="s">
        <v>235</v>
      </c>
      <c r="G119" s="60" t="s">
        <v>190</v>
      </c>
      <c r="H119" s="62"/>
    </row>
    <row r="120" spans="1:8" s="18" customFormat="1" ht="18" customHeight="1" x14ac:dyDescent="0.2">
      <c r="A120" s="31">
        <v>7</v>
      </c>
      <c r="B120" s="59" t="s">
        <v>437</v>
      </c>
      <c r="C120" s="74">
        <v>32</v>
      </c>
      <c r="D120" s="38">
        <v>27</v>
      </c>
      <c r="E120" s="45">
        <f t="shared" si="4"/>
        <v>84.375</v>
      </c>
      <c r="F120" s="59" t="s">
        <v>440</v>
      </c>
      <c r="G120" s="60" t="s">
        <v>188</v>
      </c>
      <c r="H120" s="62"/>
    </row>
    <row r="121" spans="1:8" s="18" customFormat="1" ht="18" customHeight="1" x14ac:dyDescent="0.2">
      <c r="A121" s="31"/>
      <c r="B121" s="59"/>
      <c r="C121" s="74"/>
      <c r="D121" s="38"/>
      <c r="E121" s="45"/>
      <c r="F121" s="59" t="s">
        <v>440</v>
      </c>
      <c r="G121" s="60" t="s">
        <v>211</v>
      </c>
      <c r="H121" s="62"/>
    </row>
    <row r="122" spans="1:8" s="18" customFormat="1" ht="18" customHeight="1" x14ac:dyDescent="0.2">
      <c r="A122" s="31"/>
      <c r="B122" s="59"/>
      <c r="C122" s="74"/>
      <c r="D122" s="38"/>
      <c r="E122" s="45"/>
      <c r="F122" s="59" t="s">
        <v>171</v>
      </c>
      <c r="G122" s="60" t="s">
        <v>217</v>
      </c>
      <c r="H122" s="62"/>
    </row>
    <row r="123" spans="1:8" s="18" customFormat="1" ht="18" customHeight="1" x14ac:dyDescent="0.2">
      <c r="A123" s="51">
        <v>8</v>
      </c>
      <c r="B123" s="64" t="s">
        <v>214</v>
      </c>
      <c r="C123" s="52">
        <v>249</v>
      </c>
      <c r="D123" s="52">
        <v>130</v>
      </c>
      <c r="E123" s="53">
        <f t="shared" si="4"/>
        <v>52.208835341365464</v>
      </c>
      <c r="F123" s="64" t="s">
        <v>251</v>
      </c>
      <c r="G123" s="65" t="s">
        <v>190</v>
      </c>
      <c r="H123" s="85" t="s">
        <v>252</v>
      </c>
    </row>
    <row r="124" spans="1:8" s="18" customFormat="1" ht="18" customHeight="1" x14ac:dyDescent="0.2">
      <c r="A124" s="31">
        <v>9</v>
      </c>
      <c r="B124" s="59" t="s">
        <v>237</v>
      </c>
      <c r="C124" s="74">
        <v>57</v>
      </c>
      <c r="D124" s="38">
        <v>36</v>
      </c>
      <c r="E124" s="45">
        <f t="shared" si="4"/>
        <v>63.157894736842103</v>
      </c>
      <c r="F124" s="59" t="s">
        <v>353</v>
      </c>
      <c r="G124" s="60" t="s">
        <v>222</v>
      </c>
      <c r="H124" s="86" t="s">
        <v>93</v>
      </c>
    </row>
    <row r="125" spans="1:8" s="18" customFormat="1" ht="18" customHeight="1" x14ac:dyDescent="0.2">
      <c r="A125" s="31">
        <v>10</v>
      </c>
      <c r="B125" s="59" t="s">
        <v>80</v>
      </c>
      <c r="C125" s="74">
        <v>65</v>
      </c>
      <c r="D125" s="38">
        <v>54</v>
      </c>
      <c r="E125" s="45">
        <f t="shared" si="4"/>
        <v>83.07692307692308</v>
      </c>
      <c r="F125" s="59" t="s">
        <v>213</v>
      </c>
      <c r="G125" s="60" t="s">
        <v>219</v>
      </c>
      <c r="H125" s="62"/>
    </row>
    <row r="126" spans="1:8" s="18" customFormat="1" ht="18" customHeight="1" x14ac:dyDescent="0.2">
      <c r="A126" s="31"/>
      <c r="B126" s="59"/>
      <c r="C126" s="74"/>
      <c r="D126" s="38"/>
      <c r="E126" s="45"/>
      <c r="F126" s="59" t="s">
        <v>213</v>
      </c>
      <c r="G126" s="60" t="s">
        <v>217</v>
      </c>
      <c r="H126" s="62"/>
    </row>
    <row r="127" spans="1:8" s="18" customFormat="1" ht="18" customHeight="1" x14ac:dyDescent="0.2">
      <c r="A127" s="31">
        <v>11</v>
      </c>
      <c r="B127" s="59" t="s">
        <v>239</v>
      </c>
      <c r="C127" s="74">
        <v>28</v>
      </c>
      <c r="D127" s="38">
        <v>15</v>
      </c>
      <c r="E127" s="45">
        <f t="shared" si="4"/>
        <v>53.571428571428569</v>
      </c>
      <c r="F127" s="59" t="s">
        <v>441</v>
      </c>
      <c r="G127" s="60" t="s">
        <v>194</v>
      </c>
      <c r="H127" s="62">
        <v>1</v>
      </c>
    </row>
    <row r="128" spans="1:8" s="18" customFormat="1" ht="18" customHeight="1" x14ac:dyDescent="0.2">
      <c r="A128" s="31"/>
      <c r="B128" s="59"/>
      <c r="C128" s="74">
        <v>27</v>
      </c>
      <c r="D128" s="38">
        <v>10</v>
      </c>
      <c r="E128" s="45">
        <f t="shared" si="4"/>
        <v>37.037037037037038</v>
      </c>
      <c r="F128" s="59" t="s">
        <v>441</v>
      </c>
      <c r="G128" s="60" t="s">
        <v>196</v>
      </c>
      <c r="H128" s="62">
        <v>2</v>
      </c>
    </row>
    <row r="129" spans="1:8" s="18" customFormat="1" ht="18" customHeight="1" x14ac:dyDescent="0.2">
      <c r="A129" s="51">
        <v>12</v>
      </c>
      <c r="B129" s="64" t="s">
        <v>51</v>
      </c>
      <c r="C129" s="52">
        <v>53</v>
      </c>
      <c r="D129" s="52">
        <v>45</v>
      </c>
      <c r="E129" s="53">
        <f t="shared" si="4"/>
        <v>84.905660377358487</v>
      </c>
      <c r="F129" s="64" t="s">
        <v>331</v>
      </c>
      <c r="G129" s="65" t="s">
        <v>194</v>
      </c>
      <c r="H129" s="85" t="s">
        <v>252</v>
      </c>
    </row>
    <row r="130" spans="1:8" s="18" customFormat="1" ht="18" customHeight="1" x14ac:dyDescent="0.2">
      <c r="A130" s="31">
        <v>13</v>
      </c>
      <c r="B130" s="59" t="s">
        <v>215</v>
      </c>
      <c r="C130" s="74">
        <v>46</v>
      </c>
      <c r="D130" s="38">
        <v>25</v>
      </c>
      <c r="E130" s="45">
        <f t="shared" si="4"/>
        <v>54.347826086956523</v>
      </c>
      <c r="F130" s="59" t="s">
        <v>295</v>
      </c>
      <c r="G130" s="60" t="s">
        <v>196</v>
      </c>
      <c r="H130" s="62">
        <v>2</v>
      </c>
    </row>
    <row r="131" spans="1:8" s="18" customFormat="1" ht="18" customHeight="1" x14ac:dyDescent="0.2">
      <c r="A131" s="31">
        <v>14</v>
      </c>
      <c r="B131" s="59" t="s">
        <v>284</v>
      </c>
      <c r="C131" s="74">
        <v>33</v>
      </c>
      <c r="D131" s="38">
        <v>25</v>
      </c>
      <c r="E131" s="45">
        <f t="shared" si="4"/>
        <v>75.757575757575751</v>
      </c>
      <c r="F131" s="59" t="s">
        <v>297</v>
      </c>
      <c r="G131" s="60" t="s">
        <v>208</v>
      </c>
      <c r="H131" s="62">
        <v>1</v>
      </c>
    </row>
    <row r="132" spans="1:8" s="18" customFormat="1" ht="18" customHeight="1" x14ac:dyDescent="0.2">
      <c r="A132" s="31">
        <v>15</v>
      </c>
      <c r="B132" s="59" t="s">
        <v>79</v>
      </c>
      <c r="C132" s="74">
        <v>50</v>
      </c>
      <c r="D132" s="38">
        <v>32</v>
      </c>
      <c r="E132" s="45">
        <f t="shared" si="4"/>
        <v>64</v>
      </c>
      <c r="F132" s="59" t="s">
        <v>442</v>
      </c>
      <c r="G132" s="60" t="s">
        <v>219</v>
      </c>
      <c r="H132" s="62">
        <v>1</v>
      </c>
    </row>
    <row r="133" spans="1:8" s="2" customFormat="1" ht="18" customHeight="1" x14ac:dyDescent="0.2">
      <c r="A133" s="43">
        <f>A132</f>
        <v>15</v>
      </c>
      <c r="B133" s="36" t="s">
        <v>112</v>
      </c>
      <c r="C133" s="39">
        <f>SUM(C107:C132)</f>
        <v>859</v>
      </c>
      <c r="D133" s="39">
        <f>SUM(D107:D132)</f>
        <v>590</v>
      </c>
      <c r="E133" s="46">
        <f t="shared" ref="E133" si="5">D133*100/C133</f>
        <v>68.684516880093128</v>
      </c>
      <c r="F133" s="39"/>
      <c r="G133" s="39"/>
      <c r="H133" s="66"/>
    </row>
    <row r="134" spans="1:8" s="18" customFormat="1" ht="18" customHeight="1" x14ac:dyDescent="0.2">
      <c r="A134" s="91" t="s">
        <v>125</v>
      </c>
      <c r="B134" s="92"/>
      <c r="C134" s="39"/>
      <c r="D134" s="38"/>
      <c r="E134" s="45"/>
      <c r="F134" s="38"/>
      <c r="G134" s="38"/>
      <c r="H134" s="66"/>
    </row>
    <row r="135" spans="1:8" s="2" customFormat="1" ht="18" customHeight="1" x14ac:dyDescent="0.2">
      <c r="A135" s="31">
        <v>1</v>
      </c>
      <c r="B135" s="59" t="s">
        <v>212</v>
      </c>
      <c r="C135" s="74">
        <v>51</v>
      </c>
      <c r="D135" s="38">
        <v>46</v>
      </c>
      <c r="E135" s="45">
        <f t="shared" ref="E135:E150" si="6">D135*100/C135</f>
        <v>90.196078431372555</v>
      </c>
      <c r="F135" s="59" t="s">
        <v>234</v>
      </c>
      <c r="G135" s="60" t="s">
        <v>188</v>
      </c>
      <c r="H135" s="66"/>
    </row>
    <row r="136" spans="1:8" s="2" customFormat="1" ht="18" customHeight="1" x14ac:dyDescent="0.2">
      <c r="A136" s="31"/>
      <c r="B136" s="59"/>
      <c r="C136" s="74"/>
      <c r="D136" s="38"/>
      <c r="E136" s="45"/>
      <c r="F136" s="59" t="s">
        <v>328</v>
      </c>
      <c r="G136" s="60" t="s">
        <v>189</v>
      </c>
      <c r="H136" s="66"/>
    </row>
    <row r="137" spans="1:8" s="2" customFormat="1" ht="18" customHeight="1" x14ac:dyDescent="0.2">
      <c r="A137" s="31"/>
      <c r="B137" s="59"/>
      <c r="C137" s="74">
        <v>35</v>
      </c>
      <c r="D137" s="38">
        <v>28</v>
      </c>
      <c r="E137" s="45">
        <f t="shared" si="6"/>
        <v>80</v>
      </c>
      <c r="F137" s="59" t="s">
        <v>444</v>
      </c>
      <c r="G137" s="60" t="s">
        <v>190</v>
      </c>
      <c r="H137" s="66" t="s">
        <v>469</v>
      </c>
    </row>
    <row r="138" spans="1:8" s="2" customFormat="1" ht="18" customHeight="1" x14ac:dyDescent="0.2">
      <c r="A138" s="31">
        <v>2</v>
      </c>
      <c r="B138" s="59" t="s">
        <v>327</v>
      </c>
      <c r="C138" s="74">
        <v>16</v>
      </c>
      <c r="D138" s="38">
        <v>13</v>
      </c>
      <c r="E138" s="45">
        <f t="shared" si="6"/>
        <v>81.25</v>
      </c>
      <c r="F138" s="59" t="s">
        <v>445</v>
      </c>
      <c r="G138" s="60" t="s">
        <v>193</v>
      </c>
      <c r="H138" s="66"/>
    </row>
    <row r="139" spans="1:8" s="2" customFormat="1" ht="18" customHeight="1" x14ac:dyDescent="0.2">
      <c r="A139" s="31">
        <v>3</v>
      </c>
      <c r="B139" s="59" t="s">
        <v>88</v>
      </c>
      <c r="C139" s="74">
        <v>58</v>
      </c>
      <c r="D139" s="38">
        <v>51</v>
      </c>
      <c r="E139" s="45">
        <f t="shared" si="6"/>
        <v>87.931034482758619</v>
      </c>
      <c r="F139" s="59" t="s">
        <v>103</v>
      </c>
      <c r="G139" s="60" t="s">
        <v>188</v>
      </c>
      <c r="H139" s="66"/>
    </row>
    <row r="140" spans="1:8" s="2" customFormat="1" ht="18" customHeight="1" x14ac:dyDescent="0.2">
      <c r="A140" s="31"/>
      <c r="B140" s="59"/>
      <c r="C140" s="74"/>
      <c r="D140" s="38"/>
      <c r="E140" s="45"/>
      <c r="F140" s="59" t="s">
        <v>397</v>
      </c>
      <c r="G140" s="60" t="s">
        <v>189</v>
      </c>
      <c r="H140" s="66"/>
    </row>
    <row r="141" spans="1:8" s="2" customFormat="1" ht="18" customHeight="1" x14ac:dyDescent="0.2">
      <c r="A141" s="31">
        <v>4</v>
      </c>
      <c r="B141" s="59" t="s">
        <v>89</v>
      </c>
      <c r="C141" s="74">
        <v>56</v>
      </c>
      <c r="D141" s="38">
        <v>40</v>
      </c>
      <c r="E141" s="45">
        <f t="shared" si="6"/>
        <v>71.428571428571431</v>
      </c>
      <c r="F141" s="59" t="s">
        <v>287</v>
      </c>
      <c r="G141" s="60" t="s">
        <v>188</v>
      </c>
      <c r="H141" s="66"/>
    </row>
    <row r="142" spans="1:8" s="2" customFormat="1" ht="18" customHeight="1" x14ac:dyDescent="0.2">
      <c r="A142" s="31"/>
      <c r="B142" s="59"/>
      <c r="C142" s="74"/>
      <c r="D142" s="38"/>
      <c r="E142" s="45"/>
      <c r="F142" s="59" t="s">
        <v>103</v>
      </c>
      <c r="G142" s="60" t="s">
        <v>189</v>
      </c>
      <c r="H142" s="66"/>
    </row>
    <row r="143" spans="1:8" s="2" customFormat="1" ht="18" customHeight="1" x14ac:dyDescent="0.2">
      <c r="A143" s="31">
        <v>5</v>
      </c>
      <c r="B143" s="59" t="s">
        <v>86</v>
      </c>
      <c r="C143" s="74">
        <v>33</v>
      </c>
      <c r="D143" s="38">
        <v>22</v>
      </c>
      <c r="E143" s="45">
        <f t="shared" si="6"/>
        <v>66.666666666666671</v>
      </c>
      <c r="F143" s="59" t="s">
        <v>118</v>
      </c>
      <c r="G143" s="60" t="s">
        <v>188</v>
      </c>
      <c r="H143" s="66"/>
    </row>
    <row r="144" spans="1:8" s="2" customFormat="1" ht="18" customHeight="1" x14ac:dyDescent="0.2">
      <c r="A144" s="31"/>
      <c r="B144" s="59"/>
      <c r="C144" s="74"/>
      <c r="D144" s="38"/>
      <c r="E144" s="45"/>
      <c r="F144" s="59" t="s">
        <v>288</v>
      </c>
      <c r="G144" s="60" t="s">
        <v>189</v>
      </c>
      <c r="H144" s="66"/>
    </row>
    <row r="145" spans="1:8" s="2" customFormat="1" ht="18" customHeight="1" x14ac:dyDescent="0.2">
      <c r="A145" s="31"/>
      <c r="B145" s="59"/>
      <c r="C145" s="74"/>
      <c r="D145" s="38"/>
      <c r="E145" s="45"/>
      <c r="F145" s="59" t="s">
        <v>312</v>
      </c>
      <c r="G145" s="60" t="s">
        <v>190</v>
      </c>
      <c r="H145" s="66"/>
    </row>
    <row r="146" spans="1:8" s="2" customFormat="1" ht="18" customHeight="1" x14ac:dyDescent="0.2">
      <c r="A146" s="31">
        <v>6</v>
      </c>
      <c r="B146" s="59" t="s">
        <v>40</v>
      </c>
      <c r="C146" s="74">
        <v>36</v>
      </c>
      <c r="D146" s="38">
        <v>36</v>
      </c>
      <c r="E146" s="45">
        <f t="shared" si="6"/>
        <v>100</v>
      </c>
      <c r="F146" s="59" t="s">
        <v>268</v>
      </c>
      <c r="G146" s="60" t="s">
        <v>418</v>
      </c>
      <c r="H146" s="66"/>
    </row>
    <row r="147" spans="1:8" s="2" customFormat="1" ht="18" customHeight="1" x14ac:dyDescent="0.2">
      <c r="A147" s="31">
        <v>7</v>
      </c>
      <c r="B147" s="59" t="s">
        <v>204</v>
      </c>
      <c r="C147" s="74">
        <v>40</v>
      </c>
      <c r="D147" s="38">
        <v>32</v>
      </c>
      <c r="E147" s="45">
        <f t="shared" si="6"/>
        <v>80</v>
      </c>
      <c r="F147" s="59" t="s">
        <v>329</v>
      </c>
      <c r="G147" s="60" t="s">
        <v>208</v>
      </c>
      <c r="H147" s="66"/>
    </row>
    <row r="148" spans="1:8" s="2" customFormat="1" ht="18" customHeight="1" x14ac:dyDescent="0.2">
      <c r="A148" s="31">
        <v>8</v>
      </c>
      <c r="B148" s="59" t="s">
        <v>41</v>
      </c>
      <c r="C148" s="74">
        <v>54</v>
      </c>
      <c r="D148" s="38">
        <v>28</v>
      </c>
      <c r="E148" s="45">
        <f t="shared" si="6"/>
        <v>51.851851851851855</v>
      </c>
      <c r="F148" s="59" t="s">
        <v>398</v>
      </c>
      <c r="G148" s="60" t="s">
        <v>192</v>
      </c>
      <c r="H148" s="66"/>
    </row>
    <row r="149" spans="1:8" s="2" customFormat="1" ht="18" customHeight="1" x14ac:dyDescent="0.2">
      <c r="A149" s="31"/>
      <c r="B149" s="59"/>
      <c r="C149" s="74"/>
      <c r="D149" s="38"/>
      <c r="E149" s="45"/>
      <c r="F149" s="59" t="s">
        <v>126</v>
      </c>
      <c r="G149" s="60" t="s">
        <v>190</v>
      </c>
      <c r="H149" s="66"/>
    </row>
    <row r="150" spans="1:8" s="2" customFormat="1" ht="18" customHeight="1" x14ac:dyDescent="0.2">
      <c r="A150" s="31">
        <v>9</v>
      </c>
      <c r="B150" s="59" t="s">
        <v>85</v>
      </c>
      <c r="C150" s="74">
        <v>84</v>
      </c>
      <c r="D150" s="38">
        <v>50</v>
      </c>
      <c r="E150" s="45">
        <f t="shared" si="6"/>
        <v>59.523809523809526</v>
      </c>
      <c r="F150" s="59" t="s">
        <v>397</v>
      </c>
      <c r="G150" s="60" t="s">
        <v>188</v>
      </c>
      <c r="H150" s="67"/>
    </row>
    <row r="151" spans="1:8" s="2" customFormat="1" ht="18" customHeight="1" x14ac:dyDescent="0.2">
      <c r="A151" s="31"/>
      <c r="B151" s="59"/>
      <c r="C151" s="74"/>
      <c r="D151" s="38"/>
      <c r="E151" s="45"/>
      <c r="F151" s="59" t="s">
        <v>446</v>
      </c>
      <c r="G151" s="60" t="s">
        <v>222</v>
      </c>
      <c r="H151" s="67"/>
    </row>
    <row r="152" spans="1:8" s="2" customFormat="1" ht="18" customHeight="1" x14ac:dyDescent="0.2">
      <c r="A152" s="43">
        <f>A150</f>
        <v>9</v>
      </c>
      <c r="B152" s="36" t="s">
        <v>112</v>
      </c>
      <c r="C152" s="39">
        <f>SUM(C135:C151)</f>
        <v>463</v>
      </c>
      <c r="D152" s="39">
        <f>SUM(D135:D151)</f>
        <v>346</v>
      </c>
      <c r="E152" s="46">
        <f>D152*100/C152</f>
        <v>74.730021598272131</v>
      </c>
      <c r="F152" s="39"/>
      <c r="G152" s="39"/>
      <c r="H152" s="66"/>
    </row>
    <row r="153" spans="1:8" s="18" customFormat="1" ht="18" customHeight="1" x14ac:dyDescent="0.2">
      <c r="A153" s="91" t="s">
        <v>32</v>
      </c>
      <c r="B153" s="92"/>
      <c r="C153" s="39"/>
      <c r="D153" s="38"/>
      <c r="E153" s="45"/>
      <c r="F153" s="38"/>
      <c r="G153" s="38"/>
      <c r="H153" s="66"/>
    </row>
    <row r="154" spans="1:8" s="2" customFormat="1" ht="18" customHeight="1" x14ac:dyDescent="0.2">
      <c r="A154" s="51">
        <v>1</v>
      </c>
      <c r="B154" s="64" t="s">
        <v>250</v>
      </c>
      <c r="C154" s="52">
        <v>221</v>
      </c>
      <c r="D154" s="52">
        <v>128</v>
      </c>
      <c r="E154" s="53">
        <f t="shared" ref="E154" si="7">D154*100/C154</f>
        <v>57.918552036199095</v>
      </c>
      <c r="F154" s="64" t="s">
        <v>251</v>
      </c>
      <c r="G154" s="65" t="s">
        <v>189</v>
      </c>
      <c r="H154" s="85" t="s">
        <v>252</v>
      </c>
    </row>
    <row r="155" spans="1:8" s="2" customFormat="1" ht="18" customHeight="1" x14ac:dyDescent="0.2">
      <c r="A155" s="43">
        <f>A154</f>
        <v>1</v>
      </c>
      <c r="B155" s="36" t="s">
        <v>112</v>
      </c>
      <c r="C155" s="39">
        <f>SUM(C154:C154)</f>
        <v>221</v>
      </c>
      <c r="D155" s="39">
        <f>SUM(D154:D154)</f>
        <v>128</v>
      </c>
      <c r="E155" s="46">
        <f>D155*100/C155</f>
        <v>57.918552036199095</v>
      </c>
      <c r="F155" s="39"/>
      <c r="G155" s="39"/>
      <c r="H155" s="66"/>
    </row>
    <row r="156" spans="1:8" s="18" customFormat="1" ht="18" customHeight="1" x14ac:dyDescent="0.2">
      <c r="A156" s="91" t="s">
        <v>128</v>
      </c>
      <c r="B156" s="92"/>
      <c r="C156" s="39"/>
      <c r="D156" s="38"/>
      <c r="E156" s="45"/>
      <c r="F156" s="38"/>
      <c r="G156" s="38"/>
      <c r="H156" s="66"/>
    </row>
    <row r="157" spans="1:8" s="2" customFormat="1" ht="18" customHeight="1" x14ac:dyDescent="0.2">
      <c r="A157" s="31">
        <v>1</v>
      </c>
      <c r="B157" s="59" t="s">
        <v>28</v>
      </c>
      <c r="C157" s="74">
        <v>52</v>
      </c>
      <c r="D157" s="38">
        <v>38</v>
      </c>
      <c r="E157" s="45">
        <f t="shared" ref="E157:E162" si="8">D157*100/C157</f>
        <v>73.07692307692308</v>
      </c>
      <c r="F157" s="59" t="s">
        <v>236</v>
      </c>
      <c r="G157" s="60" t="s">
        <v>188</v>
      </c>
      <c r="H157" s="66"/>
    </row>
    <row r="158" spans="1:8" s="2" customFormat="1" ht="18" customHeight="1" x14ac:dyDescent="0.2">
      <c r="A158" s="31"/>
      <c r="B158" s="59"/>
      <c r="C158" s="74"/>
      <c r="D158" s="38"/>
      <c r="E158" s="45"/>
      <c r="F158" s="59" t="s">
        <v>162</v>
      </c>
      <c r="G158" s="60" t="s">
        <v>189</v>
      </c>
      <c r="H158" s="66"/>
    </row>
    <row r="159" spans="1:8" s="2" customFormat="1" ht="18" customHeight="1" x14ac:dyDescent="0.2">
      <c r="A159" s="31">
        <v>2</v>
      </c>
      <c r="B159" s="59" t="s">
        <v>447</v>
      </c>
      <c r="C159" s="74">
        <v>41</v>
      </c>
      <c r="D159" s="38">
        <v>36</v>
      </c>
      <c r="E159" s="45">
        <f t="shared" si="8"/>
        <v>87.804878048780495</v>
      </c>
      <c r="F159" s="59" t="s">
        <v>153</v>
      </c>
      <c r="G159" s="60" t="s">
        <v>208</v>
      </c>
      <c r="H159" s="66"/>
    </row>
    <row r="160" spans="1:8" s="2" customFormat="1" ht="18" customHeight="1" x14ac:dyDescent="0.2">
      <c r="A160" s="31">
        <v>3</v>
      </c>
      <c r="B160" s="59" t="s">
        <v>43</v>
      </c>
      <c r="C160" s="74">
        <v>33</v>
      </c>
      <c r="D160" s="38">
        <v>24</v>
      </c>
      <c r="E160" s="45">
        <f t="shared" si="8"/>
        <v>72.727272727272734</v>
      </c>
      <c r="F160" s="59" t="s">
        <v>177</v>
      </c>
      <c r="G160" s="60" t="s">
        <v>208</v>
      </c>
      <c r="H160" s="66"/>
    </row>
    <row r="161" spans="1:8" s="2" customFormat="1" ht="18" customHeight="1" x14ac:dyDescent="0.2">
      <c r="A161" s="31">
        <v>4</v>
      </c>
      <c r="B161" s="59" t="s">
        <v>206</v>
      </c>
      <c r="C161" s="74">
        <v>39</v>
      </c>
      <c r="D161" s="38">
        <v>35</v>
      </c>
      <c r="E161" s="45">
        <f t="shared" si="8"/>
        <v>89.743589743589737</v>
      </c>
      <c r="F161" s="59" t="s">
        <v>152</v>
      </c>
      <c r="G161" s="60" t="s">
        <v>208</v>
      </c>
      <c r="H161" s="66"/>
    </row>
    <row r="162" spans="1:8" s="2" customFormat="1" ht="18" customHeight="1" x14ac:dyDescent="0.2">
      <c r="A162" s="31">
        <v>5</v>
      </c>
      <c r="B162" s="59" t="s">
        <v>91</v>
      </c>
      <c r="C162" s="74">
        <v>57</v>
      </c>
      <c r="D162" s="38">
        <v>40</v>
      </c>
      <c r="E162" s="45">
        <f t="shared" si="8"/>
        <v>70.175438596491233</v>
      </c>
      <c r="F162" s="59" t="s">
        <v>113</v>
      </c>
      <c r="G162" s="60" t="s">
        <v>194</v>
      </c>
      <c r="H162" s="66"/>
    </row>
    <row r="163" spans="1:8" s="2" customFormat="1" ht="18" customHeight="1" x14ac:dyDescent="0.2">
      <c r="A163" s="31"/>
      <c r="B163" s="59"/>
      <c r="C163" s="74"/>
      <c r="D163" s="38"/>
      <c r="E163" s="45"/>
      <c r="F163" s="59" t="s">
        <v>448</v>
      </c>
      <c r="G163" s="60" t="s">
        <v>205</v>
      </c>
      <c r="H163" s="66"/>
    </row>
    <row r="164" spans="1:8" s="2" customFormat="1" ht="18" customHeight="1" x14ac:dyDescent="0.2">
      <c r="A164" s="43">
        <f>A162</f>
        <v>5</v>
      </c>
      <c r="B164" s="36" t="s">
        <v>112</v>
      </c>
      <c r="C164" s="39">
        <f>SUM(C157:C163)</f>
        <v>222</v>
      </c>
      <c r="D164" s="39">
        <f>SUM(D157:D163)</f>
        <v>173</v>
      </c>
      <c r="E164" s="46">
        <f>D164*100/C164</f>
        <v>77.927927927927925</v>
      </c>
      <c r="F164" s="39"/>
      <c r="G164" s="39"/>
      <c r="H164" s="66"/>
    </row>
    <row r="165" spans="1:8" s="18" customFormat="1" ht="18" customHeight="1" x14ac:dyDescent="0.2">
      <c r="A165" s="91" t="s">
        <v>154</v>
      </c>
      <c r="B165" s="92"/>
      <c r="C165" s="39"/>
      <c r="D165" s="38"/>
      <c r="E165" s="45"/>
      <c r="F165" s="38"/>
      <c r="G165" s="38"/>
      <c r="H165" s="66"/>
    </row>
    <row r="166" spans="1:8" s="18" customFormat="1" ht="18" customHeight="1" x14ac:dyDescent="0.2">
      <c r="A166" s="31">
        <v>1</v>
      </c>
      <c r="B166" s="59" t="s">
        <v>223</v>
      </c>
      <c r="C166" s="74">
        <v>46</v>
      </c>
      <c r="D166" s="38">
        <v>41</v>
      </c>
      <c r="E166" s="45">
        <f t="shared" ref="E166:E170" si="9">D166*100/C166</f>
        <v>89.130434782608702</v>
      </c>
      <c r="F166" s="59" t="s">
        <v>162</v>
      </c>
      <c r="G166" s="60" t="s">
        <v>188</v>
      </c>
      <c r="H166" s="62"/>
    </row>
    <row r="167" spans="1:8" s="18" customFormat="1" ht="18" customHeight="1" x14ac:dyDescent="0.2">
      <c r="A167" s="31"/>
      <c r="B167" s="59"/>
      <c r="C167" s="74"/>
      <c r="D167" s="38"/>
      <c r="E167" s="45"/>
      <c r="F167" s="59" t="s">
        <v>325</v>
      </c>
      <c r="G167" s="60" t="s">
        <v>189</v>
      </c>
      <c r="H167" s="62"/>
    </row>
    <row r="168" spans="1:8" s="18" customFormat="1" ht="18" customHeight="1" x14ac:dyDescent="0.2">
      <c r="A168" s="31"/>
      <c r="B168" s="59"/>
      <c r="C168" s="74"/>
      <c r="D168" s="38"/>
      <c r="E168" s="45"/>
      <c r="F168" s="59" t="s">
        <v>236</v>
      </c>
      <c r="G168" s="60" t="s">
        <v>190</v>
      </c>
      <c r="H168" s="62"/>
    </row>
    <row r="169" spans="1:8" s="18" customFormat="1" ht="18" customHeight="1" x14ac:dyDescent="0.2">
      <c r="A169" s="31">
        <v>2</v>
      </c>
      <c r="B169" s="59" t="s">
        <v>94</v>
      </c>
      <c r="C169" s="74">
        <v>28</v>
      </c>
      <c r="D169" s="38">
        <v>23</v>
      </c>
      <c r="E169" s="45">
        <f t="shared" si="9"/>
        <v>82.142857142857139</v>
      </c>
      <c r="F169" s="59" t="s">
        <v>316</v>
      </c>
      <c r="G169" s="60" t="s">
        <v>208</v>
      </c>
      <c r="H169" s="62">
        <v>2</v>
      </c>
    </row>
    <row r="170" spans="1:8" s="18" customFormat="1" ht="18" customHeight="1" x14ac:dyDescent="0.2">
      <c r="A170" s="31"/>
      <c r="B170" s="59"/>
      <c r="C170" s="74">
        <v>29</v>
      </c>
      <c r="D170" s="38">
        <v>22</v>
      </c>
      <c r="E170" s="45">
        <f t="shared" si="9"/>
        <v>75.862068965517238</v>
      </c>
      <c r="F170" s="59" t="s">
        <v>449</v>
      </c>
      <c r="G170" s="60" t="s">
        <v>208</v>
      </c>
      <c r="H170" s="62">
        <v>1</v>
      </c>
    </row>
    <row r="171" spans="1:8" s="2" customFormat="1" ht="18" customHeight="1" x14ac:dyDescent="0.2">
      <c r="A171" s="43">
        <f>A169</f>
        <v>2</v>
      </c>
      <c r="B171" s="36" t="s">
        <v>112</v>
      </c>
      <c r="C171" s="39">
        <f>SUM(C166:C170)</f>
        <v>103</v>
      </c>
      <c r="D171" s="39">
        <f>SUM(D166:D170)</f>
        <v>86</v>
      </c>
      <c r="E171" s="46">
        <f t="shared" ref="E171" si="10">D171*100/C171</f>
        <v>83.495145631067956</v>
      </c>
      <c r="F171" s="39"/>
      <c r="G171" s="39"/>
      <c r="H171" s="66"/>
    </row>
    <row r="172" spans="1:8" s="18" customFormat="1" ht="18" customHeight="1" x14ac:dyDescent="0.2">
      <c r="A172" s="91" t="s">
        <v>174</v>
      </c>
      <c r="B172" s="92"/>
      <c r="C172" s="39"/>
      <c r="D172" s="38"/>
      <c r="E172" s="45"/>
      <c r="F172" s="38"/>
      <c r="G172" s="38"/>
      <c r="H172" s="66"/>
    </row>
    <row r="173" spans="1:8" s="2" customFormat="1" ht="18" customHeight="1" x14ac:dyDescent="0.2">
      <c r="A173" s="31">
        <v>1</v>
      </c>
      <c r="B173" s="59" t="s">
        <v>332</v>
      </c>
      <c r="C173" s="74">
        <v>44</v>
      </c>
      <c r="D173" s="38">
        <v>23</v>
      </c>
      <c r="E173" s="45">
        <f t="shared" ref="E173:E180" si="11">D173*100/C173</f>
        <v>52.272727272727273</v>
      </c>
      <c r="F173" s="59" t="s">
        <v>235</v>
      </c>
      <c r="G173" s="60" t="s">
        <v>188</v>
      </c>
      <c r="H173" s="66"/>
    </row>
    <row r="174" spans="1:8" s="2" customFormat="1" ht="18" customHeight="1" x14ac:dyDescent="0.2">
      <c r="A174" s="31"/>
      <c r="B174" s="59"/>
      <c r="C174" s="74"/>
      <c r="D174" s="38"/>
      <c r="E174" s="45"/>
      <c r="F174" s="59" t="s">
        <v>291</v>
      </c>
      <c r="G174" s="60" t="s">
        <v>222</v>
      </c>
      <c r="H174" s="66"/>
    </row>
    <row r="175" spans="1:8" s="2" customFormat="1" ht="18" customHeight="1" x14ac:dyDescent="0.2">
      <c r="A175" s="31">
        <v>2</v>
      </c>
      <c r="B175" s="59" t="s">
        <v>95</v>
      </c>
      <c r="C175" s="74">
        <v>60</v>
      </c>
      <c r="D175" s="38">
        <v>39</v>
      </c>
      <c r="E175" s="45">
        <f t="shared" si="11"/>
        <v>65</v>
      </c>
      <c r="F175" s="59" t="s">
        <v>288</v>
      </c>
      <c r="G175" s="60" t="s">
        <v>188</v>
      </c>
      <c r="H175" s="66"/>
    </row>
    <row r="176" spans="1:8" s="2" customFormat="1" ht="18" customHeight="1" x14ac:dyDescent="0.2">
      <c r="A176" s="31"/>
      <c r="B176" s="59"/>
      <c r="C176" s="74"/>
      <c r="D176" s="38"/>
      <c r="E176" s="45"/>
      <c r="F176" s="59" t="s">
        <v>335</v>
      </c>
      <c r="G176" s="60" t="s">
        <v>189</v>
      </c>
      <c r="H176" s="66"/>
    </row>
    <row r="177" spans="1:8" s="2" customFormat="1" ht="18" customHeight="1" x14ac:dyDescent="0.2">
      <c r="A177" s="31">
        <v>3</v>
      </c>
      <c r="B177" s="59" t="s">
        <v>95</v>
      </c>
      <c r="C177" s="74">
        <v>60</v>
      </c>
      <c r="D177" s="38">
        <v>47</v>
      </c>
      <c r="E177" s="45">
        <f t="shared" si="11"/>
        <v>78.333333333333329</v>
      </c>
      <c r="F177" s="59" t="s">
        <v>180</v>
      </c>
      <c r="G177" s="60" t="s">
        <v>190</v>
      </c>
      <c r="H177" s="66"/>
    </row>
    <row r="178" spans="1:8" s="2" customFormat="1" ht="18" customHeight="1" x14ac:dyDescent="0.2">
      <c r="A178" s="31">
        <v>4</v>
      </c>
      <c r="B178" s="59" t="s">
        <v>255</v>
      </c>
      <c r="C178" s="74">
        <v>58</v>
      </c>
      <c r="D178" s="38">
        <v>49</v>
      </c>
      <c r="E178" s="45">
        <f t="shared" si="11"/>
        <v>84.482758620689651</v>
      </c>
      <c r="F178" s="59" t="s">
        <v>155</v>
      </c>
      <c r="G178" s="60" t="s">
        <v>188</v>
      </c>
      <c r="H178" s="66"/>
    </row>
    <row r="179" spans="1:8" s="2" customFormat="1" ht="18" customHeight="1" x14ac:dyDescent="0.2">
      <c r="A179" s="31"/>
      <c r="B179" s="59"/>
      <c r="C179" s="74"/>
      <c r="D179" s="38"/>
      <c r="E179" s="45"/>
      <c r="F179" s="59" t="s">
        <v>180</v>
      </c>
      <c r="G179" s="60" t="s">
        <v>189</v>
      </c>
      <c r="H179" s="66"/>
    </row>
    <row r="180" spans="1:8" s="2" customFormat="1" ht="18" customHeight="1" x14ac:dyDescent="0.2">
      <c r="A180" s="31">
        <v>5</v>
      </c>
      <c r="B180" s="59" t="s">
        <v>200</v>
      </c>
      <c r="C180" s="74">
        <v>51</v>
      </c>
      <c r="D180" s="38">
        <v>28</v>
      </c>
      <c r="E180" s="45">
        <f t="shared" si="11"/>
        <v>54.901960784313722</v>
      </c>
      <c r="F180" s="59" t="s">
        <v>450</v>
      </c>
      <c r="G180" s="60" t="s">
        <v>222</v>
      </c>
      <c r="H180" s="66"/>
    </row>
    <row r="181" spans="1:8" s="2" customFormat="1" ht="20.100000000000001" customHeight="1" x14ac:dyDescent="0.2">
      <c r="A181" s="43">
        <f>A180</f>
        <v>5</v>
      </c>
      <c r="B181" s="36" t="s">
        <v>112</v>
      </c>
      <c r="C181" s="39">
        <f>SUM(C173:C180)</f>
        <v>273</v>
      </c>
      <c r="D181" s="39">
        <f>SUM(D173:D180)</f>
        <v>186</v>
      </c>
      <c r="E181" s="46">
        <f>D181*100/C181</f>
        <v>68.131868131868131</v>
      </c>
      <c r="F181" s="39"/>
      <c r="G181" s="39"/>
      <c r="H181" s="66"/>
    </row>
    <row r="182" spans="1:8" s="2" customFormat="1" ht="20.100000000000001" customHeight="1" x14ac:dyDescent="0.2">
      <c r="A182" s="82">
        <f>SUM(A34,A56,A105,A133,A152,A155,A164,A171,A181)</f>
        <v>91</v>
      </c>
      <c r="B182" s="44" t="s">
        <v>183</v>
      </c>
      <c r="C182" s="39">
        <f>SUM(C34,C56,C105,C133,C152,C155,C164,C171,C181)</f>
        <v>4623</v>
      </c>
      <c r="D182" s="39">
        <f>SUM(D34,D56,D105,D133,D152,D155,D164,D171,D181)</f>
        <v>3296</v>
      </c>
      <c r="E182" s="46">
        <f>D182*100/C182</f>
        <v>71.295695435864161</v>
      </c>
      <c r="F182" s="39"/>
      <c r="G182" s="39"/>
      <c r="H182" s="66"/>
    </row>
    <row r="183" spans="1:8" ht="15" customHeight="1" x14ac:dyDescent="0.25">
      <c r="A183" s="20"/>
      <c r="B183" s="1"/>
      <c r="C183" s="19"/>
      <c r="D183" s="1"/>
      <c r="E183" s="1"/>
      <c r="F183" s="1"/>
      <c r="G183" s="1"/>
    </row>
    <row r="184" spans="1:8" ht="30" customHeight="1" x14ac:dyDescent="0.25">
      <c r="A184" s="95" t="s">
        <v>99</v>
      </c>
      <c r="B184" s="95"/>
      <c r="C184" s="95"/>
      <c r="D184" s="95"/>
      <c r="E184" s="95"/>
      <c r="F184" s="95"/>
      <c r="G184" s="95"/>
      <c r="H184" s="95"/>
    </row>
    <row r="185" spans="1:8" ht="17.100000000000001" customHeight="1" x14ac:dyDescent="0.25">
      <c r="A185" s="20"/>
      <c r="C185" s="19"/>
      <c r="D185" s="1"/>
      <c r="E185" s="94" t="s">
        <v>283</v>
      </c>
      <c r="F185" s="94"/>
      <c r="G185" s="94"/>
      <c r="H185" s="94"/>
    </row>
    <row r="186" spans="1:8" ht="17.100000000000001" customHeight="1" x14ac:dyDescent="0.25">
      <c r="A186" s="20"/>
      <c r="B186" s="26"/>
      <c r="C186" s="19"/>
      <c r="D186" s="1"/>
      <c r="E186" s="89" t="s">
        <v>98</v>
      </c>
      <c r="F186" s="89"/>
      <c r="G186" s="89"/>
      <c r="H186" s="89"/>
    </row>
    <row r="187" spans="1:8" ht="17.100000000000001" customHeight="1" x14ac:dyDescent="0.25">
      <c r="C187" s="21"/>
    </row>
    <row r="188" spans="1:8" ht="17.100000000000001" customHeight="1" x14ac:dyDescent="0.25"/>
    <row r="189" spans="1:8" ht="17.100000000000001" customHeight="1" x14ac:dyDescent="0.25">
      <c r="C189" s="28"/>
    </row>
    <row r="190" spans="1:8" ht="17.100000000000001" customHeight="1" x14ac:dyDescent="0.25">
      <c r="B190" s="25"/>
      <c r="C190" s="28"/>
    </row>
    <row r="191" spans="1:8" ht="17.100000000000001" customHeight="1" x14ac:dyDescent="0.25">
      <c r="B191" s="25"/>
      <c r="E191" s="89" t="s">
        <v>58</v>
      </c>
      <c r="F191" s="89"/>
      <c r="G191" s="89"/>
      <c r="H191" s="89"/>
    </row>
    <row r="192" spans="1:8" ht="18" customHeight="1" x14ac:dyDescent="0.25"/>
  </sheetData>
  <mergeCells count="24">
    <mergeCell ref="E191:H191"/>
    <mergeCell ref="A35:B35"/>
    <mergeCell ref="A57:B57"/>
    <mergeCell ref="A106:B106"/>
    <mergeCell ref="A134:B134"/>
    <mergeCell ref="A156:B156"/>
    <mergeCell ref="A165:B165"/>
    <mergeCell ref="A172:B172"/>
    <mergeCell ref="A184:H184"/>
    <mergeCell ref="E185:H185"/>
    <mergeCell ref="E186:H186"/>
    <mergeCell ref="A153:B153"/>
    <mergeCell ref="A11:B11"/>
    <mergeCell ref="A1:D1"/>
    <mergeCell ref="E1:H1"/>
    <mergeCell ref="A2:D2"/>
    <mergeCell ref="E2:H2"/>
    <mergeCell ref="A3:D3"/>
    <mergeCell ref="E3:H3"/>
    <mergeCell ref="A4:D4"/>
    <mergeCell ref="A5:C5"/>
    <mergeCell ref="A6:H6"/>
    <mergeCell ref="A7:H7"/>
    <mergeCell ref="A8:H8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view="pageBreakPreview" topLeftCell="A42" zoomScaleNormal="100" workbookViewId="0">
      <selection activeCell="C66" sqref="C66:D66"/>
    </sheetView>
  </sheetViews>
  <sheetFormatPr defaultRowHeight="15.75" x14ac:dyDescent="0.25"/>
  <cols>
    <col min="1" max="1" width="5.7109375" style="14" customWidth="1"/>
    <col min="2" max="2" width="20.7109375" style="14" customWidth="1"/>
    <col min="3" max="3" width="7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10.7109375" style="14" customWidth="1"/>
    <col min="9" max="16384" width="9.140625" style="14"/>
  </cols>
  <sheetData>
    <row r="1" spans="1:8" ht="17.100000000000001" customHeight="1" x14ac:dyDescent="0.25">
      <c r="A1" s="93" t="s">
        <v>26</v>
      </c>
      <c r="B1" s="93"/>
      <c r="C1" s="93"/>
      <c r="D1" s="93"/>
      <c r="E1" s="89" t="s">
        <v>0</v>
      </c>
      <c r="F1" s="89"/>
      <c r="G1" s="89"/>
      <c r="H1" s="89"/>
    </row>
    <row r="2" spans="1:8" ht="17.100000000000001" customHeight="1" x14ac:dyDescent="0.25">
      <c r="A2" s="93" t="s">
        <v>27</v>
      </c>
      <c r="B2" s="93"/>
      <c r="C2" s="93"/>
      <c r="D2" s="93"/>
      <c r="E2" s="90" t="s">
        <v>1</v>
      </c>
      <c r="F2" s="90"/>
      <c r="G2" s="90"/>
      <c r="H2" s="90"/>
    </row>
    <row r="3" spans="1:8" ht="17.100000000000001" customHeight="1" x14ac:dyDescent="0.25">
      <c r="A3" s="89" t="s">
        <v>184</v>
      </c>
      <c r="B3" s="89"/>
      <c r="C3" s="89"/>
      <c r="D3" s="89"/>
      <c r="E3" s="89"/>
      <c r="F3" s="89"/>
      <c r="G3" s="89"/>
      <c r="H3" s="89"/>
    </row>
    <row r="4" spans="1:8" ht="17.100000000000001" customHeight="1" x14ac:dyDescent="0.25">
      <c r="A4" s="89" t="s">
        <v>185</v>
      </c>
      <c r="B4" s="89"/>
      <c r="C4" s="89"/>
      <c r="D4" s="89"/>
      <c r="E4" s="50"/>
      <c r="F4" s="50"/>
      <c r="G4" s="50"/>
      <c r="H4" s="50"/>
    </row>
    <row r="5" spans="1:8" ht="17.100000000000001" customHeight="1" x14ac:dyDescent="0.25">
      <c r="A5" s="89"/>
      <c r="B5" s="89"/>
      <c r="C5" s="89"/>
      <c r="D5" s="15"/>
      <c r="E5" s="15"/>
      <c r="F5" s="15"/>
      <c r="G5" s="16"/>
      <c r="H5" s="16"/>
    </row>
    <row r="6" spans="1:8" ht="24.95" customHeight="1" x14ac:dyDescent="0.3">
      <c r="A6" s="96" t="s">
        <v>12</v>
      </c>
      <c r="B6" s="96"/>
      <c r="C6" s="96"/>
      <c r="D6" s="96"/>
      <c r="E6" s="96"/>
      <c r="F6" s="96"/>
      <c r="G6" s="96"/>
      <c r="H6" s="96"/>
    </row>
    <row r="7" spans="1:8" ht="18" customHeight="1" x14ac:dyDescent="0.25">
      <c r="A7" s="97" t="s">
        <v>97</v>
      </c>
      <c r="B7" s="97"/>
      <c r="C7" s="97"/>
      <c r="D7" s="97"/>
      <c r="E7" s="97"/>
      <c r="F7" s="97"/>
      <c r="G7" s="97"/>
      <c r="H7" s="97"/>
    </row>
    <row r="8" spans="1:8" ht="18" customHeight="1" x14ac:dyDescent="0.25">
      <c r="A8" s="97" t="s">
        <v>348</v>
      </c>
      <c r="B8" s="97"/>
      <c r="C8" s="97"/>
      <c r="D8" s="97"/>
      <c r="E8" s="97"/>
      <c r="F8" s="97"/>
      <c r="G8" s="97"/>
      <c r="H8" s="97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22"/>
    </row>
    <row r="10" spans="1:8" s="17" customFormat="1" ht="35.1" customHeight="1" x14ac:dyDescent="0.25">
      <c r="A10" s="47" t="s">
        <v>15</v>
      </c>
      <c r="B10" s="43" t="s">
        <v>13</v>
      </c>
      <c r="C10" s="48" t="s">
        <v>253</v>
      </c>
      <c r="D10" s="47" t="s">
        <v>16</v>
      </c>
      <c r="E10" s="47" t="s">
        <v>187</v>
      </c>
      <c r="F10" s="49"/>
      <c r="G10" s="47" t="s">
        <v>186</v>
      </c>
      <c r="H10" s="43" t="s">
        <v>2</v>
      </c>
    </row>
    <row r="11" spans="1:8" s="18" customFormat="1" ht="18" customHeight="1" x14ac:dyDescent="0.2">
      <c r="A11" s="91" t="s">
        <v>111</v>
      </c>
      <c r="B11" s="92"/>
      <c r="C11" s="39"/>
      <c r="D11" s="38"/>
      <c r="E11" s="45"/>
      <c r="F11" s="38"/>
      <c r="G11" s="38"/>
      <c r="H11" s="58"/>
    </row>
    <row r="12" spans="1:8" s="2" customFormat="1" ht="18" customHeight="1" x14ac:dyDescent="0.2">
      <c r="A12" s="51">
        <v>1</v>
      </c>
      <c r="B12" s="64" t="s">
        <v>66</v>
      </c>
      <c r="C12" s="52">
        <v>257</v>
      </c>
      <c r="D12" s="52">
        <v>100</v>
      </c>
      <c r="E12" s="53">
        <f>D12*100/C12</f>
        <v>38.910505836575872</v>
      </c>
      <c r="F12" s="64" t="s">
        <v>451</v>
      </c>
      <c r="G12" s="65" t="s">
        <v>269</v>
      </c>
      <c r="H12" s="114" t="s">
        <v>252</v>
      </c>
    </row>
    <row r="13" spans="1:8" s="2" customFormat="1" ht="18" customHeight="1" x14ac:dyDescent="0.2">
      <c r="A13" s="31">
        <v>2</v>
      </c>
      <c r="B13" s="59" t="s">
        <v>260</v>
      </c>
      <c r="C13" s="74">
        <v>39</v>
      </c>
      <c r="D13" s="38">
        <v>30</v>
      </c>
      <c r="E13" s="45">
        <f t="shared" ref="E13:E14" si="0">D13*100/C13</f>
        <v>76.92307692307692</v>
      </c>
      <c r="F13" s="59" t="s">
        <v>182</v>
      </c>
      <c r="G13" s="60" t="s">
        <v>259</v>
      </c>
      <c r="H13" s="58"/>
    </row>
    <row r="14" spans="1:8" s="2" customFormat="1" ht="18" customHeight="1" x14ac:dyDescent="0.2">
      <c r="A14" s="31">
        <v>3</v>
      </c>
      <c r="B14" s="59" t="s">
        <v>278</v>
      </c>
      <c r="C14" s="74">
        <v>40</v>
      </c>
      <c r="D14" s="38">
        <v>20</v>
      </c>
      <c r="E14" s="45">
        <f t="shared" si="0"/>
        <v>50</v>
      </c>
      <c r="F14" s="59" t="s">
        <v>324</v>
      </c>
      <c r="G14" s="60" t="s">
        <v>261</v>
      </c>
      <c r="H14" s="58"/>
    </row>
    <row r="15" spans="1:8" s="2" customFormat="1" ht="18" customHeight="1" x14ac:dyDescent="0.2">
      <c r="A15" s="43">
        <f>A14</f>
        <v>3</v>
      </c>
      <c r="B15" s="36" t="s">
        <v>112</v>
      </c>
      <c r="C15" s="39">
        <f>SUM(C12:C14)</f>
        <v>336</v>
      </c>
      <c r="D15" s="39">
        <f>SUM(D12:D14)</f>
        <v>150</v>
      </c>
      <c r="E15" s="46">
        <f>D15*100/C15</f>
        <v>44.642857142857146</v>
      </c>
      <c r="F15" s="39"/>
      <c r="G15" s="39"/>
      <c r="H15" s="58"/>
    </row>
    <row r="16" spans="1:8" s="17" customFormat="1" ht="18" customHeight="1" x14ac:dyDescent="0.25">
      <c r="A16" s="98" t="s">
        <v>100</v>
      </c>
      <c r="B16" s="99"/>
      <c r="C16" s="61"/>
      <c r="D16" s="40"/>
      <c r="E16" s="40"/>
      <c r="F16" s="41"/>
      <c r="G16" s="42"/>
      <c r="H16" s="43"/>
    </row>
    <row r="17" spans="1:8" s="18" customFormat="1" ht="18" customHeight="1" x14ac:dyDescent="0.2">
      <c r="A17" s="31">
        <v>1</v>
      </c>
      <c r="B17" s="59" t="s">
        <v>281</v>
      </c>
      <c r="C17" s="74">
        <v>46</v>
      </c>
      <c r="D17" s="38">
        <v>35</v>
      </c>
      <c r="E17" s="45">
        <f t="shared" ref="E17:E20" si="1">D17*100/C17</f>
        <v>76.086956521739125</v>
      </c>
      <c r="F17" s="59" t="s">
        <v>133</v>
      </c>
      <c r="G17" s="60" t="s">
        <v>269</v>
      </c>
      <c r="H17" s="62"/>
    </row>
    <row r="18" spans="1:8" s="18" customFormat="1" ht="18" customHeight="1" x14ac:dyDescent="0.2">
      <c r="A18" s="31">
        <v>2</v>
      </c>
      <c r="B18" s="59" t="s">
        <v>334</v>
      </c>
      <c r="C18" s="74">
        <v>27</v>
      </c>
      <c r="D18" s="38">
        <v>21</v>
      </c>
      <c r="E18" s="45">
        <f t="shared" si="1"/>
        <v>77.777777777777771</v>
      </c>
      <c r="F18" s="59" t="s">
        <v>374</v>
      </c>
      <c r="G18" s="60" t="s">
        <v>259</v>
      </c>
      <c r="H18" s="62">
        <v>2</v>
      </c>
    </row>
    <row r="19" spans="1:8" s="18" customFormat="1" ht="18" customHeight="1" x14ac:dyDescent="0.2">
      <c r="A19" s="31">
        <v>3</v>
      </c>
      <c r="B19" s="59" t="s">
        <v>274</v>
      </c>
      <c r="C19" s="74">
        <v>27</v>
      </c>
      <c r="D19" s="38">
        <v>22</v>
      </c>
      <c r="E19" s="45">
        <f t="shared" si="1"/>
        <v>81.481481481481481</v>
      </c>
      <c r="F19" s="59" t="s">
        <v>101</v>
      </c>
      <c r="G19" s="60" t="s">
        <v>259</v>
      </c>
      <c r="H19" s="62">
        <v>2</v>
      </c>
    </row>
    <row r="20" spans="1:8" s="18" customFormat="1" ht="18" customHeight="1" x14ac:dyDescent="0.2">
      <c r="A20" s="31">
        <v>4</v>
      </c>
      <c r="B20" s="59" t="s">
        <v>275</v>
      </c>
      <c r="C20" s="74">
        <v>36</v>
      </c>
      <c r="D20" s="38">
        <v>30</v>
      </c>
      <c r="E20" s="45">
        <f t="shared" si="1"/>
        <v>83.333333333333329</v>
      </c>
      <c r="F20" s="59" t="s">
        <v>273</v>
      </c>
      <c r="G20" s="60" t="s">
        <v>261</v>
      </c>
      <c r="H20" s="62"/>
    </row>
    <row r="21" spans="1:8" s="2" customFormat="1" ht="18" customHeight="1" x14ac:dyDescent="0.2">
      <c r="A21" s="43">
        <f>A20</f>
        <v>4</v>
      </c>
      <c r="B21" s="36" t="s">
        <v>112</v>
      </c>
      <c r="C21" s="39">
        <f>SUM(C17:C20)</f>
        <v>136</v>
      </c>
      <c r="D21" s="39">
        <f>SUM(D17:D20)</f>
        <v>108</v>
      </c>
      <c r="E21" s="46">
        <f>D21*100/C21</f>
        <v>79.411764705882348</v>
      </c>
      <c r="F21" s="38"/>
      <c r="G21" s="38"/>
      <c r="H21" s="58"/>
    </row>
    <row r="22" spans="1:8" s="18" customFormat="1" ht="18" customHeight="1" x14ac:dyDescent="0.2">
      <c r="A22" s="91" t="s">
        <v>116</v>
      </c>
      <c r="B22" s="92"/>
      <c r="C22" s="39"/>
      <c r="D22" s="38"/>
      <c r="E22" s="45"/>
      <c r="F22" s="38"/>
      <c r="G22" s="38"/>
      <c r="H22" s="58"/>
    </row>
    <row r="23" spans="1:8" s="2" customFormat="1" ht="18" customHeight="1" x14ac:dyDescent="0.2">
      <c r="A23" s="31">
        <v>1</v>
      </c>
      <c r="B23" s="59" t="s">
        <v>46</v>
      </c>
      <c r="C23" s="74">
        <v>32</v>
      </c>
      <c r="D23" s="38">
        <v>24</v>
      </c>
      <c r="E23" s="45">
        <f t="shared" ref="E23:E32" si="2">D23*100/C23</f>
        <v>75</v>
      </c>
      <c r="F23" s="59" t="s">
        <v>385</v>
      </c>
      <c r="G23" s="60" t="s">
        <v>261</v>
      </c>
      <c r="H23" s="62">
        <v>1</v>
      </c>
    </row>
    <row r="24" spans="1:8" s="2" customFormat="1" ht="18" customHeight="1" x14ac:dyDescent="0.2">
      <c r="A24" s="31"/>
      <c r="B24" s="59"/>
      <c r="C24" s="74">
        <v>32</v>
      </c>
      <c r="D24" s="38">
        <v>17</v>
      </c>
      <c r="E24" s="45">
        <f t="shared" si="2"/>
        <v>53.125</v>
      </c>
      <c r="F24" s="59" t="s">
        <v>318</v>
      </c>
      <c r="G24" s="60" t="s">
        <v>261</v>
      </c>
      <c r="H24" s="62">
        <v>2</v>
      </c>
    </row>
    <row r="25" spans="1:8" s="2" customFormat="1" ht="18" customHeight="1" x14ac:dyDescent="0.2">
      <c r="A25" s="31">
        <v>2</v>
      </c>
      <c r="B25" s="59" t="s">
        <v>47</v>
      </c>
      <c r="C25" s="74">
        <v>25</v>
      </c>
      <c r="D25" s="38">
        <v>15</v>
      </c>
      <c r="E25" s="45">
        <f t="shared" si="2"/>
        <v>60</v>
      </c>
      <c r="F25" s="59" t="s">
        <v>163</v>
      </c>
      <c r="G25" s="60" t="s">
        <v>261</v>
      </c>
      <c r="H25" s="62">
        <v>1</v>
      </c>
    </row>
    <row r="26" spans="1:8" s="2" customFormat="1" ht="18" customHeight="1" x14ac:dyDescent="0.2">
      <c r="A26" s="31">
        <v>3</v>
      </c>
      <c r="B26" s="59" t="s">
        <v>70</v>
      </c>
      <c r="C26" s="74">
        <v>30</v>
      </c>
      <c r="D26" s="38">
        <v>15</v>
      </c>
      <c r="E26" s="45">
        <f t="shared" si="2"/>
        <v>50</v>
      </c>
      <c r="F26" s="59" t="s">
        <v>387</v>
      </c>
      <c r="G26" s="60" t="s">
        <v>261</v>
      </c>
      <c r="H26" s="62">
        <v>1</v>
      </c>
    </row>
    <row r="27" spans="1:8" s="2" customFormat="1" ht="18" customHeight="1" x14ac:dyDescent="0.2">
      <c r="A27" s="31">
        <v>4</v>
      </c>
      <c r="B27" s="59" t="s">
        <v>71</v>
      </c>
      <c r="C27" s="74">
        <v>54</v>
      </c>
      <c r="D27" s="38">
        <v>41</v>
      </c>
      <c r="E27" s="45">
        <f t="shared" si="2"/>
        <v>75.925925925925924</v>
      </c>
      <c r="F27" s="59" t="s">
        <v>134</v>
      </c>
      <c r="G27" s="60" t="s">
        <v>259</v>
      </c>
      <c r="H27" s="62"/>
    </row>
    <row r="28" spans="1:8" s="2" customFormat="1" ht="18" customHeight="1" x14ac:dyDescent="0.2">
      <c r="A28" s="31">
        <v>5</v>
      </c>
      <c r="B28" s="59" t="s">
        <v>73</v>
      </c>
      <c r="C28" s="74">
        <v>51</v>
      </c>
      <c r="D28" s="38">
        <v>36</v>
      </c>
      <c r="E28" s="45">
        <f t="shared" si="2"/>
        <v>70.588235294117652</v>
      </c>
      <c r="F28" s="59" t="s">
        <v>452</v>
      </c>
      <c r="G28" s="60" t="s">
        <v>261</v>
      </c>
      <c r="H28" s="62"/>
    </row>
    <row r="29" spans="1:8" s="2" customFormat="1" ht="18" customHeight="1" x14ac:dyDescent="0.2">
      <c r="A29" s="31">
        <v>6</v>
      </c>
      <c r="B29" s="59" t="s">
        <v>280</v>
      </c>
      <c r="C29" s="74">
        <v>55</v>
      </c>
      <c r="D29" s="38">
        <v>41</v>
      </c>
      <c r="E29" s="45">
        <f t="shared" si="2"/>
        <v>74.545454545454547</v>
      </c>
      <c r="F29" s="59" t="s">
        <v>388</v>
      </c>
      <c r="G29" s="60" t="s">
        <v>261</v>
      </c>
      <c r="H29" s="62"/>
    </row>
    <row r="30" spans="1:8" s="2" customFormat="1" ht="18" customHeight="1" x14ac:dyDescent="0.2">
      <c r="A30" s="31">
        <v>7</v>
      </c>
      <c r="B30" s="59" t="s">
        <v>381</v>
      </c>
      <c r="C30" s="74">
        <v>28</v>
      </c>
      <c r="D30" s="38">
        <v>15</v>
      </c>
      <c r="E30" s="45">
        <f t="shared" si="2"/>
        <v>53.571428571428569</v>
      </c>
      <c r="F30" s="59" t="s">
        <v>121</v>
      </c>
      <c r="G30" s="60" t="s">
        <v>259</v>
      </c>
      <c r="H30" s="62">
        <v>2</v>
      </c>
    </row>
    <row r="31" spans="1:8" s="2" customFormat="1" ht="18" customHeight="1" x14ac:dyDescent="0.2">
      <c r="A31" s="31">
        <v>8</v>
      </c>
      <c r="B31" s="59" t="s">
        <v>382</v>
      </c>
      <c r="C31" s="74">
        <v>29</v>
      </c>
      <c r="D31" s="38">
        <v>17</v>
      </c>
      <c r="E31" s="45">
        <f t="shared" si="2"/>
        <v>58.620689655172413</v>
      </c>
      <c r="F31" s="59" t="s">
        <v>181</v>
      </c>
      <c r="G31" s="60" t="s">
        <v>261</v>
      </c>
      <c r="H31" s="62">
        <v>1</v>
      </c>
    </row>
    <row r="32" spans="1:8" s="2" customFormat="1" ht="18" customHeight="1" x14ac:dyDescent="0.2">
      <c r="A32" s="31">
        <v>9</v>
      </c>
      <c r="B32" s="59" t="s">
        <v>263</v>
      </c>
      <c r="C32" s="74">
        <v>50</v>
      </c>
      <c r="D32" s="38">
        <v>37</v>
      </c>
      <c r="E32" s="45">
        <f t="shared" si="2"/>
        <v>74</v>
      </c>
      <c r="F32" s="59" t="s">
        <v>319</v>
      </c>
      <c r="G32" s="60" t="s">
        <v>261</v>
      </c>
      <c r="H32" s="62"/>
    </row>
    <row r="33" spans="1:8" s="2" customFormat="1" ht="18" customHeight="1" x14ac:dyDescent="0.2">
      <c r="A33" s="43">
        <f>A32</f>
        <v>9</v>
      </c>
      <c r="B33" s="36" t="s">
        <v>112</v>
      </c>
      <c r="C33" s="39">
        <f>SUM(C23:C32)</f>
        <v>386</v>
      </c>
      <c r="D33" s="39">
        <f>SUM(D23:D32)</f>
        <v>258</v>
      </c>
      <c r="E33" s="46">
        <f t="shared" ref="E33" si="3">D33*100/C33</f>
        <v>66.839378238341965</v>
      </c>
      <c r="F33" s="39"/>
      <c r="G33" s="39"/>
      <c r="H33" s="58"/>
    </row>
    <row r="34" spans="1:8" s="18" customFormat="1" ht="18" customHeight="1" x14ac:dyDescent="0.2">
      <c r="A34" s="91" t="s">
        <v>137</v>
      </c>
      <c r="B34" s="92"/>
      <c r="C34" s="39"/>
      <c r="D34" s="38"/>
      <c r="E34" s="45"/>
      <c r="F34" s="38"/>
      <c r="G34" s="38"/>
      <c r="H34" s="58"/>
    </row>
    <row r="35" spans="1:8" s="18" customFormat="1" ht="18" customHeight="1" x14ac:dyDescent="0.2">
      <c r="A35" s="31">
        <v>1</v>
      </c>
      <c r="B35" s="59" t="s">
        <v>453</v>
      </c>
      <c r="C35" s="74">
        <v>41</v>
      </c>
      <c r="D35" s="38">
        <v>12</v>
      </c>
      <c r="E35" s="45">
        <f t="shared" ref="E35:E43" si="4">D35*100/C35</f>
        <v>29.26829268292683</v>
      </c>
      <c r="F35" s="59" t="s">
        <v>290</v>
      </c>
      <c r="G35" s="60" t="s">
        <v>269</v>
      </c>
      <c r="H35" s="113">
        <v>110</v>
      </c>
    </row>
    <row r="36" spans="1:8" s="18" customFormat="1" ht="18" customHeight="1" x14ac:dyDescent="0.2">
      <c r="A36" s="31"/>
      <c r="B36" s="59"/>
      <c r="C36" s="74"/>
      <c r="D36" s="38"/>
      <c r="E36" s="45"/>
      <c r="F36" s="59" t="s">
        <v>290</v>
      </c>
      <c r="G36" s="60" t="s">
        <v>454</v>
      </c>
      <c r="H36" s="113">
        <v>110</v>
      </c>
    </row>
    <row r="37" spans="1:8" s="18" customFormat="1" ht="18" customHeight="1" x14ac:dyDescent="0.2">
      <c r="A37" s="31">
        <v>2</v>
      </c>
      <c r="B37" s="59" t="s">
        <v>277</v>
      </c>
      <c r="C37" s="74">
        <v>38</v>
      </c>
      <c r="D37" s="38">
        <v>30</v>
      </c>
      <c r="E37" s="45">
        <f t="shared" si="4"/>
        <v>78.94736842105263</v>
      </c>
      <c r="F37" s="59" t="s">
        <v>158</v>
      </c>
      <c r="G37" s="60" t="s">
        <v>269</v>
      </c>
      <c r="H37" s="63"/>
    </row>
    <row r="38" spans="1:8" s="18" customFormat="1" ht="18" customHeight="1" x14ac:dyDescent="0.2">
      <c r="A38" s="31"/>
      <c r="B38" s="59"/>
      <c r="C38" s="74"/>
      <c r="D38" s="38"/>
      <c r="E38" s="45"/>
      <c r="F38" s="59" t="s">
        <v>158</v>
      </c>
      <c r="G38" s="60" t="s">
        <v>262</v>
      </c>
      <c r="H38" s="63"/>
    </row>
    <row r="39" spans="1:8" s="18" customFormat="1" ht="18" customHeight="1" x14ac:dyDescent="0.2">
      <c r="A39" s="31">
        <v>3</v>
      </c>
      <c r="B39" s="59" t="s">
        <v>391</v>
      </c>
      <c r="C39" s="74">
        <v>32</v>
      </c>
      <c r="D39" s="38">
        <v>16</v>
      </c>
      <c r="E39" s="45">
        <f t="shared" si="4"/>
        <v>50</v>
      </c>
      <c r="F39" s="59" t="s">
        <v>140</v>
      </c>
      <c r="G39" s="60" t="s">
        <v>257</v>
      </c>
      <c r="H39" s="63"/>
    </row>
    <row r="40" spans="1:8" s="18" customFormat="1" ht="18" customHeight="1" x14ac:dyDescent="0.2">
      <c r="A40" s="31"/>
      <c r="B40" s="59"/>
      <c r="C40" s="74"/>
      <c r="D40" s="38"/>
      <c r="E40" s="45"/>
      <c r="F40" s="59" t="s">
        <v>140</v>
      </c>
      <c r="G40" s="60" t="s">
        <v>336</v>
      </c>
      <c r="H40" s="63"/>
    </row>
    <row r="41" spans="1:8" s="18" customFormat="1" ht="18" customHeight="1" x14ac:dyDescent="0.2">
      <c r="A41" s="31">
        <v>4</v>
      </c>
      <c r="B41" s="59" t="s">
        <v>51</v>
      </c>
      <c r="C41" s="74">
        <v>53</v>
      </c>
      <c r="D41" s="38">
        <v>45</v>
      </c>
      <c r="E41" s="45">
        <f t="shared" si="4"/>
        <v>84.905660377358487</v>
      </c>
      <c r="F41" s="59" t="s">
        <v>213</v>
      </c>
      <c r="G41" s="60" t="s">
        <v>261</v>
      </c>
      <c r="H41" s="63"/>
    </row>
    <row r="42" spans="1:8" s="18" customFormat="1" ht="18" customHeight="1" x14ac:dyDescent="0.2">
      <c r="A42" s="31">
        <v>5</v>
      </c>
      <c r="B42" s="59" t="s">
        <v>258</v>
      </c>
      <c r="C42" s="74">
        <v>41</v>
      </c>
      <c r="D42" s="38">
        <v>28</v>
      </c>
      <c r="E42" s="45">
        <f t="shared" si="4"/>
        <v>68.292682926829272</v>
      </c>
      <c r="F42" s="59" t="s">
        <v>139</v>
      </c>
      <c r="G42" s="60" t="s">
        <v>455</v>
      </c>
      <c r="H42" s="63"/>
    </row>
    <row r="43" spans="1:8" s="18" customFormat="1" ht="18" customHeight="1" x14ac:dyDescent="0.2">
      <c r="A43" s="31"/>
      <c r="B43" s="59"/>
      <c r="C43" s="74"/>
      <c r="D43" s="38"/>
      <c r="E43" s="45"/>
      <c r="F43" s="59" t="s">
        <v>139</v>
      </c>
      <c r="G43" s="60" t="s">
        <v>270</v>
      </c>
      <c r="H43" s="63"/>
    </row>
    <row r="44" spans="1:8" s="2" customFormat="1" ht="18.600000000000001" customHeight="1" x14ac:dyDescent="0.2">
      <c r="A44" s="43">
        <f>A42</f>
        <v>5</v>
      </c>
      <c r="B44" s="36" t="s">
        <v>112</v>
      </c>
      <c r="C44" s="39">
        <f>SUM(C35:C43)</f>
        <v>205</v>
      </c>
      <c r="D44" s="39">
        <f>SUM(D35:D43)</f>
        <v>131</v>
      </c>
      <c r="E44" s="46">
        <f t="shared" ref="E44" si="5">D44*100/C44</f>
        <v>63.902439024390247</v>
      </c>
      <c r="F44" s="39"/>
      <c r="G44" s="39"/>
      <c r="H44" s="58"/>
    </row>
    <row r="45" spans="1:8" s="18" customFormat="1" ht="18.600000000000001" customHeight="1" x14ac:dyDescent="0.2">
      <c r="A45" s="91" t="s">
        <v>125</v>
      </c>
      <c r="B45" s="92"/>
      <c r="C45" s="39"/>
      <c r="D45" s="38"/>
      <c r="E45" s="45"/>
      <c r="F45" s="38"/>
      <c r="G45" s="38"/>
      <c r="H45" s="58"/>
    </row>
    <row r="46" spans="1:8" s="2" customFormat="1" ht="18.600000000000001" customHeight="1" x14ac:dyDescent="0.2">
      <c r="A46" s="31">
        <v>1</v>
      </c>
      <c r="B46" s="59" t="s">
        <v>272</v>
      </c>
      <c r="C46" s="74">
        <v>18</v>
      </c>
      <c r="D46" s="38">
        <v>17</v>
      </c>
      <c r="E46" s="45">
        <f t="shared" ref="E46:E49" si="6">D46*100/C46</f>
        <v>94.444444444444443</v>
      </c>
      <c r="F46" s="59" t="s">
        <v>329</v>
      </c>
      <c r="G46" s="60" t="s">
        <v>269</v>
      </c>
      <c r="H46" s="58"/>
    </row>
    <row r="47" spans="1:8" s="2" customFormat="1" ht="18.600000000000001" customHeight="1" x14ac:dyDescent="0.2">
      <c r="A47" s="31"/>
      <c r="B47" s="59"/>
      <c r="C47" s="74"/>
      <c r="D47" s="38"/>
      <c r="E47" s="45"/>
      <c r="F47" s="59" t="s">
        <v>268</v>
      </c>
      <c r="G47" s="60" t="s">
        <v>262</v>
      </c>
      <c r="H47" s="58"/>
    </row>
    <row r="48" spans="1:8" s="2" customFormat="1" ht="18.600000000000001" customHeight="1" x14ac:dyDescent="0.2">
      <c r="A48" s="31">
        <v>2</v>
      </c>
      <c r="B48" s="59" t="s">
        <v>271</v>
      </c>
      <c r="C48" s="74">
        <v>15</v>
      </c>
      <c r="D48" s="38">
        <v>15</v>
      </c>
      <c r="E48" s="45">
        <f t="shared" si="6"/>
        <v>100</v>
      </c>
      <c r="F48" s="59" t="s">
        <v>310</v>
      </c>
      <c r="G48" s="60" t="s">
        <v>269</v>
      </c>
      <c r="H48" s="58"/>
    </row>
    <row r="49" spans="1:8" s="2" customFormat="1" ht="18.600000000000001" customHeight="1" x14ac:dyDescent="0.2">
      <c r="A49" s="31"/>
      <c r="B49" s="59"/>
      <c r="C49" s="74"/>
      <c r="D49" s="38"/>
      <c r="E49" s="45"/>
      <c r="F49" s="59" t="s">
        <v>312</v>
      </c>
      <c r="G49" s="60" t="s">
        <v>262</v>
      </c>
      <c r="H49" s="58"/>
    </row>
    <row r="50" spans="1:8" s="2" customFormat="1" ht="18.600000000000001" customHeight="1" x14ac:dyDescent="0.2">
      <c r="A50" s="43">
        <f>A48</f>
        <v>2</v>
      </c>
      <c r="B50" s="36" t="s">
        <v>112</v>
      </c>
      <c r="C50" s="39">
        <f>SUM(C46:C49)</f>
        <v>33</v>
      </c>
      <c r="D50" s="39">
        <f>SUM(D46:D49)</f>
        <v>32</v>
      </c>
      <c r="E50" s="46">
        <f>D50*100/C50</f>
        <v>96.969696969696969</v>
      </c>
      <c r="F50" s="39"/>
      <c r="G50" s="39"/>
      <c r="H50" s="58"/>
    </row>
    <row r="51" spans="1:8" s="18" customFormat="1" ht="18.600000000000001" customHeight="1" x14ac:dyDescent="0.2">
      <c r="A51" s="91" t="s">
        <v>128</v>
      </c>
      <c r="B51" s="92"/>
      <c r="C51" s="39"/>
      <c r="D51" s="38"/>
      <c r="E51" s="45"/>
      <c r="F51" s="38"/>
      <c r="G51" s="38"/>
      <c r="H51" s="58"/>
    </row>
    <row r="52" spans="1:8" s="2" customFormat="1" ht="18.600000000000001" customHeight="1" x14ac:dyDescent="0.2">
      <c r="A52" s="31">
        <v>1</v>
      </c>
      <c r="B52" s="59" t="s">
        <v>456</v>
      </c>
      <c r="C52" s="74">
        <v>20</v>
      </c>
      <c r="D52" s="38">
        <v>10</v>
      </c>
      <c r="E52" s="45">
        <f>D52*100/C52</f>
        <v>50</v>
      </c>
      <c r="F52" s="59" t="s">
        <v>457</v>
      </c>
      <c r="G52" s="60" t="s">
        <v>455</v>
      </c>
      <c r="H52" s="58"/>
    </row>
    <row r="53" spans="1:8" s="2" customFormat="1" ht="18.600000000000001" customHeight="1" x14ac:dyDescent="0.2">
      <c r="A53" s="43">
        <f>A52</f>
        <v>1</v>
      </c>
      <c r="B53" s="36" t="s">
        <v>112</v>
      </c>
      <c r="C53" s="39">
        <f>SUM(C52:C52)</f>
        <v>20</v>
      </c>
      <c r="D53" s="39">
        <f>SUM(D52:D52)</f>
        <v>10</v>
      </c>
      <c r="E53" s="46">
        <f>D53*100/C53</f>
        <v>50</v>
      </c>
      <c r="F53" s="39"/>
      <c r="G53" s="39"/>
      <c r="H53" s="58"/>
    </row>
    <row r="54" spans="1:8" s="18" customFormat="1" ht="20.100000000000001" customHeight="1" x14ac:dyDescent="0.2">
      <c r="A54" s="91" t="s">
        <v>154</v>
      </c>
      <c r="B54" s="92"/>
      <c r="C54" s="39"/>
      <c r="D54" s="38"/>
      <c r="E54" s="45"/>
      <c r="F54" s="38"/>
      <c r="G54" s="38"/>
      <c r="H54" s="58"/>
    </row>
    <row r="55" spans="1:8" s="18" customFormat="1" ht="20.100000000000001" customHeight="1" x14ac:dyDescent="0.2">
      <c r="A55" s="75">
        <v>1</v>
      </c>
      <c r="B55" s="59" t="s">
        <v>458</v>
      </c>
      <c r="C55" s="74">
        <v>8</v>
      </c>
      <c r="D55" s="76">
        <v>7</v>
      </c>
      <c r="E55" s="45">
        <f>D55*100/C55</f>
        <v>87.5</v>
      </c>
      <c r="F55" s="59" t="s">
        <v>316</v>
      </c>
      <c r="G55" s="83"/>
      <c r="H55" s="84"/>
    </row>
    <row r="56" spans="1:8" s="2" customFormat="1" ht="20.100000000000001" customHeight="1" x14ac:dyDescent="0.2">
      <c r="A56" s="43">
        <f>A55</f>
        <v>1</v>
      </c>
      <c r="B56" s="36" t="s">
        <v>112</v>
      </c>
      <c r="C56" s="39">
        <f>SUM(C55:C55)</f>
        <v>8</v>
      </c>
      <c r="D56" s="39">
        <f>SUM(D55:D55)</f>
        <v>7</v>
      </c>
      <c r="E56" s="46">
        <f t="shared" ref="E56" si="7">D56*100/C56</f>
        <v>87.5</v>
      </c>
      <c r="F56" s="39"/>
      <c r="G56" s="39"/>
      <c r="H56" s="58"/>
    </row>
    <row r="57" spans="1:8" s="18" customFormat="1" ht="20.100000000000001" customHeight="1" x14ac:dyDescent="0.2">
      <c r="A57" s="91" t="s">
        <v>174</v>
      </c>
      <c r="B57" s="92"/>
      <c r="C57" s="39"/>
      <c r="D57" s="38"/>
      <c r="E57" s="45"/>
      <c r="F57" s="38"/>
      <c r="G57" s="38"/>
      <c r="H57" s="58"/>
    </row>
    <row r="58" spans="1:8" s="2" customFormat="1" ht="20.100000000000001" customHeight="1" x14ac:dyDescent="0.2">
      <c r="A58" s="31">
        <v>1</v>
      </c>
      <c r="B58" s="59" t="s">
        <v>459</v>
      </c>
      <c r="C58" s="74">
        <v>61</v>
      </c>
      <c r="D58" s="38">
        <v>44</v>
      </c>
      <c r="E58" s="45">
        <f t="shared" ref="E58:E64" si="8">D58*100/C58</f>
        <v>72.131147540983605</v>
      </c>
      <c r="F58" s="59" t="s">
        <v>265</v>
      </c>
      <c r="G58" s="60" t="s">
        <v>261</v>
      </c>
      <c r="H58" s="58"/>
    </row>
    <row r="59" spans="1:8" s="2" customFormat="1" ht="20.100000000000001" customHeight="1" x14ac:dyDescent="0.2">
      <c r="A59" s="31">
        <v>2</v>
      </c>
      <c r="B59" s="59" t="s">
        <v>460</v>
      </c>
      <c r="C59" s="74">
        <v>61</v>
      </c>
      <c r="D59" s="38">
        <v>45</v>
      </c>
      <c r="E59" s="45">
        <f t="shared" si="8"/>
        <v>73.770491803278688</v>
      </c>
      <c r="F59" s="59" t="s">
        <v>264</v>
      </c>
      <c r="G59" s="60" t="s">
        <v>261</v>
      </c>
      <c r="H59" s="58"/>
    </row>
    <row r="60" spans="1:8" s="2" customFormat="1" ht="20.100000000000001" customHeight="1" x14ac:dyDescent="0.2">
      <c r="A60" s="31">
        <v>3</v>
      </c>
      <c r="B60" s="59" t="s">
        <v>461</v>
      </c>
      <c r="C60" s="74">
        <v>53</v>
      </c>
      <c r="D60" s="38">
        <v>36</v>
      </c>
      <c r="E60" s="45">
        <f t="shared" si="8"/>
        <v>67.924528301886795</v>
      </c>
      <c r="F60" s="59" t="s">
        <v>466</v>
      </c>
      <c r="G60" s="60" t="s">
        <v>261</v>
      </c>
      <c r="H60" s="58"/>
    </row>
    <row r="61" spans="1:8" s="2" customFormat="1" ht="20.100000000000001" customHeight="1" x14ac:dyDescent="0.2">
      <c r="A61" s="31">
        <v>4</v>
      </c>
      <c r="B61" s="59" t="s">
        <v>462</v>
      </c>
      <c r="C61" s="74">
        <v>63</v>
      </c>
      <c r="D61" s="38">
        <v>53</v>
      </c>
      <c r="E61" s="45">
        <f t="shared" si="8"/>
        <v>84.126984126984127</v>
      </c>
      <c r="F61" s="59" t="s">
        <v>282</v>
      </c>
      <c r="G61" s="60" t="s">
        <v>261</v>
      </c>
      <c r="H61" s="58"/>
    </row>
    <row r="62" spans="1:8" s="2" customFormat="1" ht="20.100000000000001" customHeight="1" x14ac:dyDescent="0.2">
      <c r="A62" s="31">
        <v>5</v>
      </c>
      <c r="B62" s="59" t="s">
        <v>463</v>
      </c>
      <c r="C62" s="74">
        <v>59</v>
      </c>
      <c r="D62" s="38">
        <v>44</v>
      </c>
      <c r="E62" s="45">
        <f t="shared" si="8"/>
        <v>74.576271186440678</v>
      </c>
      <c r="F62" s="59" t="s">
        <v>410</v>
      </c>
      <c r="G62" s="60" t="s">
        <v>261</v>
      </c>
      <c r="H62" s="58"/>
    </row>
    <row r="63" spans="1:8" s="2" customFormat="1" ht="20.100000000000001" customHeight="1" x14ac:dyDescent="0.2">
      <c r="A63" s="31">
        <v>6</v>
      </c>
      <c r="B63" s="59" t="s">
        <v>464</v>
      </c>
      <c r="C63" s="74">
        <v>50</v>
      </c>
      <c r="D63" s="38">
        <v>28</v>
      </c>
      <c r="E63" s="45">
        <f t="shared" si="8"/>
        <v>56</v>
      </c>
      <c r="F63" s="59" t="s">
        <v>267</v>
      </c>
      <c r="G63" s="60" t="s">
        <v>261</v>
      </c>
      <c r="H63" s="58"/>
    </row>
    <row r="64" spans="1:8" s="2" customFormat="1" ht="20.100000000000001" customHeight="1" x14ac:dyDescent="0.2">
      <c r="A64" s="31">
        <v>7</v>
      </c>
      <c r="B64" s="59" t="s">
        <v>465</v>
      </c>
      <c r="C64" s="74">
        <v>62</v>
      </c>
      <c r="D64" s="38">
        <v>45</v>
      </c>
      <c r="E64" s="45">
        <f t="shared" si="8"/>
        <v>72.58064516129032</v>
      </c>
      <c r="F64" s="59" t="s">
        <v>266</v>
      </c>
      <c r="G64" s="60" t="s">
        <v>261</v>
      </c>
      <c r="H64" s="58"/>
    </row>
    <row r="65" spans="1:8" s="2" customFormat="1" ht="24.95" customHeight="1" x14ac:dyDescent="0.2">
      <c r="A65" s="43">
        <f>A64</f>
        <v>7</v>
      </c>
      <c r="B65" s="36" t="s">
        <v>112</v>
      </c>
      <c r="C65" s="39">
        <f>SUM(C58:C64)</f>
        <v>409</v>
      </c>
      <c r="D65" s="39">
        <f>SUM(D58:D64)</f>
        <v>295</v>
      </c>
      <c r="E65" s="46">
        <f>D65*100/C65</f>
        <v>72.127139364303176</v>
      </c>
      <c r="F65" s="39"/>
      <c r="G65" s="39"/>
      <c r="H65" s="58"/>
    </row>
    <row r="66" spans="1:8" s="2" customFormat="1" ht="24.95" customHeight="1" x14ac:dyDescent="0.2">
      <c r="A66" s="43">
        <f>SUM(A15,A21,A33,A44,A50,A53,A56,A65)</f>
        <v>32</v>
      </c>
      <c r="B66" s="44" t="s">
        <v>183</v>
      </c>
      <c r="C66" s="39">
        <f>SUM(C15,C21,C33,C44,C50,C53,C56,C65)</f>
        <v>1533</v>
      </c>
      <c r="D66" s="39">
        <f>SUM(D15,D21,D33,D44,D50,D53,D56,D65)</f>
        <v>991</v>
      </c>
      <c r="E66" s="46">
        <f>D66*100/C66</f>
        <v>64.644487932159166</v>
      </c>
      <c r="F66" s="39"/>
      <c r="G66" s="39"/>
      <c r="H66" s="58"/>
    </row>
    <row r="67" spans="1:8" ht="15" customHeight="1" x14ac:dyDescent="0.25">
      <c r="A67" s="20"/>
      <c r="B67" s="1"/>
      <c r="C67" s="19"/>
      <c r="D67" s="1"/>
      <c r="E67" s="1"/>
      <c r="F67" s="1"/>
      <c r="G67" s="1"/>
      <c r="H67" s="1"/>
    </row>
    <row r="68" spans="1:8" ht="24.95" customHeight="1" x14ac:dyDescent="0.25">
      <c r="A68" s="95" t="s">
        <v>99</v>
      </c>
      <c r="B68" s="95"/>
      <c r="C68" s="95"/>
      <c r="D68" s="95"/>
      <c r="E68" s="95"/>
      <c r="F68" s="95"/>
      <c r="G68" s="95"/>
      <c r="H68" s="95"/>
    </row>
    <row r="69" spans="1:8" ht="17.100000000000001" customHeight="1" x14ac:dyDescent="0.25">
      <c r="A69" s="20"/>
      <c r="C69" s="19"/>
      <c r="D69" s="1"/>
      <c r="E69" s="94" t="s">
        <v>345</v>
      </c>
      <c r="F69" s="94"/>
      <c r="G69" s="94"/>
      <c r="H69" s="94"/>
    </row>
    <row r="70" spans="1:8" ht="17.100000000000001" customHeight="1" x14ac:dyDescent="0.25">
      <c r="A70" s="20"/>
      <c r="B70" s="26"/>
      <c r="C70" s="19"/>
      <c r="D70" s="1"/>
      <c r="E70" s="89" t="s">
        <v>98</v>
      </c>
      <c r="F70" s="89"/>
      <c r="G70" s="89"/>
      <c r="H70" s="89"/>
    </row>
    <row r="71" spans="1:8" ht="17.100000000000001" customHeight="1" x14ac:dyDescent="0.25">
      <c r="C71" s="21"/>
    </row>
    <row r="72" spans="1:8" ht="17.100000000000001" customHeight="1" x14ac:dyDescent="0.25"/>
    <row r="73" spans="1:8" ht="17.100000000000001" customHeight="1" x14ac:dyDescent="0.25">
      <c r="C73" s="28"/>
    </row>
    <row r="74" spans="1:8" ht="17.100000000000001" customHeight="1" x14ac:dyDescent="0.25">
      <c r="B74" s="25"/>
      <c r="C74" s="28"/>
    </row>
    <row r="75" spans="1:8" ht="17.100000000000001" customHeight="1" x14ac:dyDescent="0.25">
      <c r="B75" s="25"/>
      <c r="E75" s="89" t="s">
        <v>58</v>
      </c>
      <c r="F75" s="89"/>
      <c r="G75" s="89"/>
      <c r="H75" s="89"/>
    </row>
    <row r="76" spans="1:8" ht="18" customHeight="1" x14ac:dyDescent="0.25"/>
  </sheetData>
  <sortState ref="A44:H45">
    <sortCondition ref="A44:A45"/>
  </sortState>
  <mergeCells count="23">
    <mergeCell ref="E75:H75"/>
    <mergeCell ref="A16:B16"/>
    <mergeCell ref="A22:B22"/>
    <mergeCell ref="A34:B34"/>
    <mergeCell ref="A45:B45"/>
    <mergeCell ref="A54:B54"/>
    <mergeCell ref="A57:B57"/>
    <mergeCell ref="A68:H68"/>
    <mergeCell ref="E69:H69"/>
    <mergeCell ref="E70:H70"/>
    <mergeCell ref="A51:B51"/>
    <mergeCell ref="A11:B11"/>
    <mergeCell ref="A1:D1"/>
    <mergeCell ref="E1:H1"/>
    <mergeCell ref="A2:D2"/>
    <mergeCell ref="E2:H2"/>
    <mergeCell ref="A3:D3"/>
    <mergeCell ref="E3:H3"/>
    <mergeCell ref="A4:D4"/>
    <mergeCell ref="A5:C5"/>
    <mergeCell ref="A6:H6"/>
    <mergeCell ref="A7:H7"/>
    <mergeCell ref="A8:H8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view="pageBreakPreview" zoomScaleNormal="100" zoomScaleSheetLayoutView="100" workbookViewId="0">
      <selection activeCell="C25" sqref="C25"/>
    </sheetView>
  </sheetViews>
  <sheetFormatPr defaultRowHeight="12.75" x14ac:dyDescent="0.2"/>
  <cols>
    <col min="1" max="1" width="6.7109375" style="1" customWidth="1"/>
    <col min="2" max="2" width="31.7109375" style="1" bestFit="1" customWidth="1"/>
    <col min="3" max="3" width="5.7109375" style="78" customWidth="1"/>
    <col min="4" max="4" width="8.5703125" style="1" bestFit="1" customWidth="1"/>
    <col min="5" max="6" width="7.7109375" style="1" customWidth="1"/>
    <col min="7" max="7" width="5.7109375" style="78" customWidth="1"/>
    <col min="8" max="8" width="8.5703125" style="1" bestFit="1" customWidth="1"/>
    <col min="9" max="10" width="7.7109375" style="1" customWidth="1"/>
    <col min="11" max="11" width="5.7109375" style="78" customWidth="1"/>
    <col min="12" max="12" width="8.5703125" style="1" bestFit="1" customWidth="1"/>
    <col min="13" max="14" width="7.7109375" style="1" customWidth="1"/>
    <col min="15" max="15" width="12.7109375" style="1" customWidth="1"/>
    <col min="16" max="16384" width="9.140625" style="1"/>
  </cols>
  <sheetData>
    <row r="1" spans="1:15" ht="17.100000000000001" customHeight="1" x14ac:dyDescent="0.25">
      <c r="A1" s="93" t="s">
        <v>26</v>
      </c>
      <c r="B1" s="93"/>
      <c r="C1" s="55"/>
      <c r="D1" s="89" t="s">
        <v>0</v>
      </c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5" ht="17.100000000000001" customHeight="1" x14ac:dyDescent="0.25">
      <c r="A2" s="93" t="s">
        <v>27</v>
      </c>
      <c r="B2" s="93"/>
      <c r="C2" s="55"/>
      <c r="D2" s="90" t="s">
        <v>1</v>
      </c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</row>
    <row r="3" spans="1:15" ht="17.100000000000001" customHeight="1" x14ac:dyDescent="0.25">
      <c r="A3" s="89" t="s">
        <v>184</v>
      </c>
      <c r="B3" s="89"/>
      <c r="C3" s="5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</row>
    <row r="4" spans="1:15" ht="17.100000000000001" customHeight="1" x14ac:dyDescent="0.25">
      <c r="A4" s="89" t="s">
        <v>185</v>
      </c>
      <c r="B4" s="89"/>
      <c r="C4" s="54"/>
      <c r="D4" s="7"/>
      <c r="E4" s="7"/>
      <c r="F4" s="7"/>
      <c r="G4" s="57"/>
      <c r="H4" s="57"/>
      <c r="I4" s="57"/>
      <c r="J4" s="57"/>
      <c r="K4" s="57"/>
      <c r="L4" s="57"/>
      <c r="M4" s="57"/>
      <c r="N4" s="57"/>
      <c r="O4" s="7"/>
    </row>
    <row r="5" spans="1:15" ht="17.100000000000001" customHeight="1" x14ac:dyDescent="0.25">
      <c r="A5" s="107" t="s">
        <v>5</v>
      </c>
      <c r="B5" s="107"/>
      <c r="C5" s="56"/>
    </row>
    <row r="6" spans="1:15" ht="24.95" customHeight="1" x14ac:dyDescent="0.3">
      <c r="A6" s="105" t="s">
        <v>12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</row>
    <row r="7" spans="1:15" s="2" customFormat="1" ht="20.100000000000001" customHeight="1" x14ac:dyDescent="0.2">
      <c r="A7" s="97" t="s">
        <v>254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</row>
    <row r="8" spans="1:15" s="2" customFormat="1" ht="20.100000000000001" customHeight="1" x14ac:dyDescent="0.2">
      <c r="A8" s="97" t="s">
        <v>344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</row>
    <row r="9" spans="1:15" s="2" customFormat="1" ht="15" customHeight="1" x14ac:dyDescent="0.2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</row>
    <row r="10" spans="1:15" s="2" customFormat="1" ht="20.100000000000001" customHeight="1" x14ac:dyDescent="0.2">
      <c r="A10" s="100" t="s">
        <v>3</v>
      </c>
      <c r="B10" s="100" t="s">
        <v>4</v>
      </c>
      <c r="C10" s="109" t="s">
        <v>339</v>
      </c>
      <c r="D10" s="109"/>
      <c r="E10" s="109"/>
      <c r="F10" s="109"/>
      <c r="G10" s="110" t="s">
        <v>341</v>
      </c>
      <c r="H10" s="111"/>
      <c r="I10" s="111"/>
      <c r="J10" s="112"/>
      <c r="K10" s="110" t="s">
        <v>342</v>
      </c>
      <c r="L10" s="111"/>
      <c r="M10" s="111"/>
      <c r="N10" s="112"/>
      <c r="O10" s="6" t="s">
        <v>2</v>
      </c>
    </row>
    <row r="11" spans="1:15" s="2" customFormat="1" ht="30" customHeight="1" x14ac:dyDescent="0.2">
      <c r="A11" s="101"/>
      <c r="B11" s="101"/>
      <c r="C11" s="79" t="s">
        <v>343</v>
      </c>
      <c r="D11" s="80" t="s">
        <v>337</v>
      </c>
      <c r="E11" s="81" t="s">
        <v>338</v>
      </c>
      <c r="F11" s="81" t="s">
        <v>18</v>
      </c>
      <c r="G11" s="79" t="s">
        <v>343</v>
      </c>
      <c r="H11" s="8" t="s">
        <v>337</v>
      </c>
      <c r="I11" s="29" t="s">
        <v>338</v>
      </c>
      <c r="J11" s="29" t="s">
        <v>18</v>
      </c>
      <c r="K11" s="79" t="s">
        <v>343</v>
      </c>
      <c r="L11" s="8" t="s">
        <v>337</v>
      </c>
      <c r="M11" s="29" t="s">
        <v>338</v>
      </c>
      <c r="N11" s="29" t="s">
        <v>18</v>
      </c>
      <c r="O11" s="6"/>
    </row>
    <row r="12" spans="1:15" s="2" customFormat="1" ht="18" customHeight="1" x14ac:dyDescent="0.2">
      <c r="A12" s="9">
        <v>1</v>
      </c>
      <c r="B12" s="10" t="s">
        <v>6</v>
      </c>
      <c r="C12" s="9">
        <f>BC_Sáng!A50</f>
        <v>21</v>
      </c>
      <c r="D12" s="9">
        <f>BC_Sáng!C50</f>
        <v>875</v>
      </c>
      <c r="E12" s="9">
        <f>BC_Sáng!D50</f>
        <v>686</v>
      </c>
      <c r="F12" s="45">
        <f>E12*100/D12</f>
        <v>78.400000000000006</v>
      </c>
      <c r="G12" s="9">
        <f>BC_Chiều!A34</f>
        <v>13</v>
      </c>
      <c r="H12" s="9">
        <f>BC_Chiều!C34</f>
        <v>548</v>
      </c>
      <c r="I12" s="9">
        <f>BC_Chiều!D34</f>
        <v>406</v>
      </c>
      <c r="J12" s="45">
        <f>I12*100/H12</f>
        <v>74.087591240875909</v>
      </c>
      <c r="K12" s="9">
        <f>BC_Tối!A15</f>
        <v>3</v>
      </c>
      <c r="L12" s="9">
        <f>BC_Tối!C15</f>
        <v>336</v>
      </c>
      <c r="M12" s="9">
        <f>BC_Tối!D15</f>
        <v>150</v>
      </c>
      <c r="N12" s="45">
        <f>M12*100/L12</f>
        <v>44.642857142857146</v>
      </c>
      <c r="O12" s="11"/>
    </row>
    <row r="13" spans="1:15" s="2" customFormat="1" ht="18" customHeight="1" x14ac:dyDescent="0.2">
      <c r="A13" s="9">
        <v>2</v>
      </c>
      <c r="B13" s="12" t="s">
        <v>8</v>
      </c>
      <c r="C13" s="9">
        <f>BC_Sáng!A75</f>
        <v>16</v>
      </c>
      <c r="D13" s="9">
        <f>BC_Sáng!C75</f>
        <v>762</v>
      </c>
      <c r="E13" s="9">
        <f>BC_Sáng!D75</f>
        <v>531</v>
      </c>
      <c r="F13" s="45">
        <f t="shared" ref="F13:F20" si="0">E13*100/D13</f>
        <v>69.685039370078741</v>
      </c>
      <c r="G13" s="9">
        <f>BC_Chiều!A56</f>
        <v>14</v>
      </c>
      <c r="H13" s="9">
        <f>BC_Chiều!C56</f>
        <v>841</v>
      </c>
      <c r="I13" s="9">
        <f>BC_Chiều!D56</f>
        <v>584</v>
      </c>
      <c r="J13" s="45">
        <f t="shared" ref="J13:J20" si="1">I13*100/H13</f>
        <v>69.44114149821641</v>
      </c>
      <c r="K13" s="9">
        <f>BC_Tối!A21</f>
        <v>4</v>
      </c>
      <c r="L13" s="9">
        <f>BC_Tối!C21</f>
        <v>136</v>
      </c>
      <c r="M13" s="9">
        <f>BC_Tối!D21</f>
        <v>108</v>
      </c>
      <c r="N13" s="45">
        <f t="shared" ref="N13:N21" si="2">M13*100/L13</f>
        <v>79.411764705882348</v>
      </c>
      <c r="O13" s="13"/>
    </row>
    <row r="14" spans="1:15" s="2" customFormat="1" ht="18" customHeight="1" x14ac:dyDescent="0.2">
      <c r="A14" s="9">
        <v>3</v>
      </c>
      <c r="B14" s="12" t="s">
        <v>9</v>
      </c>
      <c r="C14" s="9">
        <f>BC_Sáng!A118</f>
        <v>28</v>
      </c>
      <c r="D14" s="9">
        <f>BC_Sáng!C118</f>
        <v>1398</v>
      </c>
      <c r="E14" s="9">
        <f>BC_Sáng!D118</f>
        <v>1055</v>
      </c>
      <c r="F14" s="45">
        <f t="shared" si="0"/>
        <v>75.464949928469238</v>
      </c>
      <c r="G14" s="9">
        <f>BC_Chiều!A105</f>
        <v>27</v>
      </c>
      <c r="H14" s="9">
        <f>BC_Chiều!C105</f>
        <v>1093</v>
      </c>
      <c r="I14" s="9">
        <f>BC_Chiều!D105</f>
        <v>797</v>
      </c>
      <c r="J14" s="45">
        <f t="shared" si="1"/>
        <v>72.918572735590118</v>
      </c>
      <c r="K14" s="9">
        <f>BC_Tối!A33</f>
        <v>9</v>
      </c>
      <c r="L14" s="9">
        <f>BC_Tối!C33</f>
        <v>386</v>
      </c>
      <c r="M14" s="9">
        <f>BC_Tối!D33</f>
        <v>258</v>
      </c>
      <c r="N14" s="45">
        <f t="shared" si="2"/>
        <v>66.839378238341965</v>
      </c>
      <c r="O14" s="11"/>
    </row>
    <row r="15" spans="1:15" s="2" customFormat="1" ht="18" customHeight="1" x14ac:dyDescent="0.2">
      <c r="A15" s="9">
        <v>4</v>
      </c>
      <c r="B15" s="12" t="s">
        <v>10</v>
      </c>
      <c r="C15" s="9">
        <f>BC_Sáng!A150</f>
        <v>15</v>
      </c>
      <c r="D15" s="9">
        <f>BC_Sáng!C150</f>
        <v>673</v>
      </c>
      <c r="E15" s="9">
        <f>BC_Sáng!D150</f>
        <v>482</v>
      </c>
      <c r="F15" s="45">
        <f t="shared" si="0"/>
        <v>71.619613670133731</v>
      </c>
      <c r="G15" s="9">
        <f>BC_Chiều!A133</f>
        <v>15</v>
      </c>
      <c r="H15" s="9">
        <f>BC_Chiều!C133</f>
        <v>859</v>
      </c>
      <c r="I15" s="9">
        <f>BC_Chiều!D133</f>
        <v>590</v>
      </c>
      <c r="J15" s="45">
        <f t="shared" si="1"/>
        <v>68.684516880093128</v>
      </c>
      <c r="K15" s="9">
        <f>BC_Tối!A44</f>
        <v>5</v>
      </c>
      <c r="L15" s="9">
        <f>BC_Tối!C44</f>
        <v>205</v>
      </c>
      <c r="M15" s="9">
        <f>BC_Tối!D44</f>
        <v>131</v>
      </c>
      <c r="N15" s="45">
        <f t="shared" si="2"/>
        <v>63.902439024390247</v>
      </c>
      <c r="O15" s="11"/>
    </row>
    <row r="16" spans="1:15" s="2" customFormat="1" ht="18" customHeight="1" x14ac:dyDescent="0.2">
      <c r="A16" s="9">
        <v>5</v>
      </c>
      <c r="B16" s="12" t="s">
        <v>11</v>
      </c>
      <c r="C16" s="9">
        <f>BC_Sáng!A168</f>
        <v>8</v>
      </c>
      <c r="D16" s="9">
        <f>BC_Sáng!C168</f>
        <v>373</v>
      </c>
      <c r="E16" s="9">
        <f>BC_Sáng!D168</f>
        <v>279</v>
      </c>
      <c r="F16" s="45">
        <f t="shared" si="0"/>
        <v>74.798927613941018</v>
      </c>
      <c r="G16" s="9">
        <f>BC_Chiều!A152</f>
        <v>9</v>
      </c>
      <c r="H16" s="9">
        <f>BC_Chiều!C152</f>
        <v>463</v>
      </c>
      <c r="I16" s="9">
        <f>BC_Chiều!D152</f>
        <v>346</v>
      </c>
      <c r="J16" s="45">
        <f t="shared" si="1"/>
        <v>74.730021598272131</v>
      </c>
      <c r="K16" s="9">
        <f>BC_Tối!A50</f>
        <v>2</v>
      </c>
      <c r="L16" s="9">
        <f>BC_Tối!C50</f>
        <v>33</v>
      </c>
      <c r="M16" s="9">
        <f>BC_Tối!D50</f>
        <v>32</v>
      </c>
      <c r="N16" s="45">
        <f t="shared" si="2"/>
        <v>96.969696969696969</v>
      </c>
      <c r="O16" s="11"/>
    </row>
    <row r="17" spans="1:16" s="2" customFormat="1" ht="18" customHeight="1" x14ac:dyDescent="0.2">
      <c r="A17" s="9">
        <v>6</v>
      </c>
      <c r="B17" s="12" t="s">
        <v>32</v>
      </c>
      <c r="C17" s="9">
        <f>BC_Sáng!A175</f>
        <v>3</v>
      </c>
      <c r="D17" s="9">
        <f>BC_Sáng!C175</f>
        <v>120</v>
      </c>
      <c r="E17" s="9">
        <f>BC_Sáng!D175</f>
        <v>83</v>
      </c>
      <c r="F17" s="45">
        <f t="shared" si="0"/>
        <v>69.166666666666671</v>
      </c>
      <c r="G17" s="9">
        <f>BC_Chiều!A155</f>
        <v>1</v>
      </c>
      <c r="H17" s="9">
        <f>BC_Chiều!C155</f>
        <v>221</v>
      </c>
      <c r="I17" s="9">
        <f>BC_Chiều!D155</f>
        <v>128</v>
      </c>
      <c r="J17" s="45">
        <v>0</v>
      </c>
      <c r="K17" s="9">
        <f>BC_Sáng!I71</f>
        <v>0</v>
      </c>
      <c r="L17" s="9">
        <v>0</v>
      </c>
      <c r="M17" s="9">
        <v>0</v>
      </c>
      <c r="N17" s="45">
        <v>0</v>
      </c>
      <c r="O17" s="11"/>
    </row>
    <row r="18" spans="1:16" s="2" customFormat="1" ht="18" customHeight="1" x14ac:dyDescent="0.2">
      <c r="A18" s="9">
        <v>7</v>
      </c>
      <c r="B18" s="12" t="s">
        <v>7</v>
      </c>
      <c r="C18" s="9">
        <f>BC_Sáng!A189</f>
        <v>8</v>
      </c>
      <c r="D18" s="9">
        <f>BC_Sáng!C189</f>
        <v>426</v>
      </c>
      <c r="E18" s="9">
        <f>BC_Sáng!D189</f>
        <v>322</v>
      </c>
      <c r="F18" s="45">
        <f t="shared" si="0"/>
        <v>75.586854460093903</v>
      </c>
      <c r="G18" s="9">
        <f>BC_Chiều!A164</f>
        <v>5</v>
      </c>
      <c r="H18" s="9">
        <f>BC_Chiều!C164</f>
        <v>222</v>
      </c>
      <c r="I18" s="9">
        <f>BC_Chiều!D164</f>
        <v>173</v>
      </c>
      <c r="J18" s="45">
        <f t="shared" si="1"/>
        <v>77.927927927927925</v>
      </c>
      <c r="K18" s="9">
        <f>BC_Tối!A53</f>
        <v>1</v>
      </c>
      <c r="L18" s="9">
        <f>BC_Tối!C53</f>
        <v>20</v>
      </c>
      <c r="M18" s="9">
        <f>BC_Tối!D53</f>
        <v>10</v>
      </c>
      <c r="N18" s="45">
        <v>0</v>
      </c>
      <c r="O18" s="11"/>
    </row>
    <row r="19" spans="1:16" s="2" customFormat="1" ht="18" customHeight="1" x14ac:dyDescent="0.2">
      <c r="A19" s="9">
        <v>8</v>
      </c>
      <c r="B19" s="12" t="s">
        <v>14</v>
      </c>
      <c r="C19" s="9">
        <f>BC_Sáng!A194</f>
        <v>2</v>
      </c>
      <c r="D19" s="9">
        <f>BC_Sáng!C194</f>
        <v>100</v>
      </c>
      <c r="E19" s="9">
        <f>BC_Sáng!D194</f>
        <v>87</v>
      </c>
      <c r="F19" s="45">
        <f t="shared" si="0"/>
        <v>87</v>
      </c>
      <c r="G19" s="9">
        <f>BC_Chiều!A171</f>
        <v>2</v>
      </c>
      <c r="H19" s="9">
        <f>BC_Chiều!C171</f>
        <v>103</v>
      </c>
      <c r="I19" s="9">
        <f>BC_Chiều!D171</f>
        <v>86</v>
      </c>
      <c r="J19" s="45">
        <f t="shared" si="1"/>
        <v>83.495145631067956</v>
      </c>
      <c r="K19" s="9">
        <f>BC_Tối!A56</f>
        <v>1</v>
      </c>
      <c r="L19" s="9">
        <f>BC_Tối!C56</f>
        <v>8</v>
      </c>
      <c r="M19" s="9">
        <f>BC_Tối!D56</f>
        <v>7</v>
      </c>
      <c r="N19" s="45">
        <f t="shared" si="2"/>
        <v>87.5</v>
      </c>
      <c r="O19" s="11"/>
    </row>
    <row r="20" spans="1:16" s="2" customFormat="1" ht="18" customHeight="1" x14ac:dyDescent="0.2">
      <c r="A20" s="9">
        <v>9</v>
      </c>
      <c r="B20" s="10" t="s">
        <v>57</v>
      </c>
      <c r="C20" s="9">
        <f>BC_Sáng!A205</f>
        <v>4</v>
      </c>
      <c r="D20" s="9">
        <f>BC_Sáng!C205</f>
        <v>208</v>
      </c>
      <c r="E20" s="9">
        <f>BC_Sáng!D205</f>
        <v>144</v>
      </c>
      <c r="F20" s="45">
        <f t="shared" si="0"/>
        <v>69.230769230769226</v>
      </c>
      <c r="G20" s="9">
        <f>BC_Chiều!A181</f>
        <v>5</v>
      </c>
      <c r="H20" s="9">
        <f>BC_Chiều!C181</f>
        <v>273</v>
      </c>
      <c r="I20" s="9">
        <f>BC_Chiều!D181</f>
        <v>186</v>
      </c>
      <c r="J20" s="45">
        <f t="shared" si="1"/>
        <v>68.131868131868131</v>
      </c>
      <c r="K20" s="9">
        <f>BC_Tối!A65</f>
        <v>7</v>
      </c>
      <c r="L20" s="9">
        <f>BC_Tối!C65</f>
        <v>409</v>
      </c>
      <c r="M20" s="9">
        <f>BC_Tối!D65</f>
        <v>295</v>
      </c>
      <c r="N20" s="45">
        <f t="shared" si="2"/>
        <v>72.127139364303176</v>
      </c>
      <c r="O20" s="11"/>
    </row>
    <row r="21" spans="1:16" s="2" customFormat="1" ht="18" customHeight="1" x14ac:dyDescent="0.2">
      <c r="A21" s="3"/>
      <c r="B21" s="3" t="s">
        <v>17</v>
      </c>
      <c r="C21" s="35">
        <f>SUM(C12:C20)</f>
        <v>105</v>
      </c>
      <c r="D21" s="3">
        <f>SUM(D12:D20)</f>
        <v>4935</v>
      </c>
      <c r="E21" s="35">
        <f>SUM(E12:E20)</f>
        <v>3669</v>
      </c>
      <c r="F21" s="46">
        <f>E21*100/D21</f>
        <v>74.346504559270514</v>
      </c>
      <c r="G21" s="35">
        <f>SUM(G12:G20)</f>
        <v>91</v>
      </c>
      <c r="H21" s="35">
        <f>SUM(H12:H20)</f>
        <v>4623</v>
      </c>
      <c r="I21" s="35">
        <f>SUM(I12:I20)</f>
        <v>3296</v>
      </c>
      <c r="J21" s="46">
        <f>I21*100/H21</f>
        <v>71.295695435864161</v>
      </c>
      <c r="K21" s="35">
        <f>SUM(K12:K20)</f>
        <v>32</v>
      </c>
      <c r="L21" s="35">
        <f>SUM(L12:L20)</f>
        <v>1533</v>
      </c>
      <c r="M21" s="35">
        <f>SUM(M12:M20)</f>
        <v>991</v>
      </c>
      <c r="N21" s="46">
        <f t="shared" si="2"/>
        <v>64.644487932159166</v>
      </c>
      <c r="O21" s="4"/>
    </row>
    <row r="22" spans="1:16" s="2" customFormat="1" ht="24.95" customHeight="1" x14ac:dyDescent="0.25">
      <c r="A22" s="5"/>
      <c r="B22" s="102" t="s">
        <v>340</v>
      </c>
      <c r="C22" s="102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</row>
    <row r="23" spans="1:16" s="2" customFormat="1" ht="18" customHeight="1" x14ac:dyDescent="0.25">
      <c r="C23" s="77"/>
      <c r="D23" s="94" t="s">
        <v>345</v>
      </c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24"/>
    </row>
    <row r="24" spans="1:16" s="2" customFormat="1" ht="18" customHeight="1" x14ac:dyDescent="0.25">
      <c r="C24" s="77"/>
      <c r="D24" s="89" t="s">
        <v>59</v>
      </c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23"/>
    </row>
    <row r="25" spans="1:16" s="2" customFormat="1" ht="15.95" customHeight="1" x14ac:dyDescent="0.2">
      <c r="C25" s="77"/>
      <c r="G25" s="77"/>
      <c r="K25" s="77"/>
    </row>
    <row r="26" spans="1:16" s="2" customFormat="1" ht="15.95" customHeight="1" x14ac:dyDescent="0.2">
      <c r="C26" s="77"/>
      <c r="G26" s="77"/>
      <c r="K26" s="77"/>
    </row>
    <row r="27" spans="1:16" s="2" customFormat="1" ht="15.95" customHeight="1" x14ac:dyDescent="0.2">
      <c r="C27" s="77"/>
      <c r="G27" s="77"/>
      <c r="K27" s="77"/>
    </row>
    <row r="28" spans="1:16" s="2" customFormat="1" ht="15.95" customHeight="1" x14ac:dyDescent="0.2">
      <c r="C28" s="77"/>
      <c r="G28" s="77"/>
      <c r="K28" s="77"/>
    </row>
    <row r="29" spans="1:16" s="2" customFormat="1" ht="18" customHeight="1" x14ac:dyDescent="0.2">
      <c r="C29" s="77"/>
      <c r="D29" s="108" t="s">
        <v>58</v>
      </c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</row>
    <row r="30" spans="1:16" s="2" customFormat="1" ht="20.100000000000001" customHeight="1" x14ac:dyDescent="0.2">
      <c r="C30" s="77"/>
      <c r="G30" s="77"/>
      <c r="K30" s="77"/>
    </row>
    <row r="31" spans="1:16" s="2" customFormat="1" ht="20.100000000000001" customHeight="1" x14ac:dyDescent="0.2">
      <c r="C31" s="77"/>
      <c r="G31" s="77"/>
      <c r="K31" s="77"/>
    </row>
    <row r="32" spans="1:16" s="2" customFormat="1" ht="20.100000000000001" customHeight="1" x14ac:dyDescent="0.2">
      <c r="C32" s="77"/>
      <c r="G32" s="77"/>
      <c r="K32" s="77"/>
    </row>
    <row r="33" spans="3:11" s="2" customFormat="1" ht="20.100000000000001" customHeight="1" x14ac:dyDescent="0.2">
      <c r="C33" s="77"/>
      <c r="G33" s="77"/>
      <c r="K33" s="77"/>
    </row>
    <row r="34" spans="3:11" s="2" customFormat="1" ht="20.100000000000001" customHeight="1" x14ac:dyDescent="0.2">
      <c r="C34" s="77"/>
      <c r="G34" s="77"/>
      <c r="K34" s="77"/>
    </row>
    <row r="35" spans="3:11" s="2" customFormat="1" x14ac:dyDescent="0.2">
      <c r="C35" s="77"/>
      <c r="G35" s="77"/>
      <c r="K35" s="77"/>
    </row>
    <row r="36" spans="3:11" s="2" customFormat="1" x14ac:dyDescent="0.2">
      <c r="C36" s="77"/>
      <c r="G36" s="77"/>
      <c r="K36" s="77"/>
    </row>
    <row r="37" spans="3:11" s="2" customFormat="1" x14ac:dyDescent="0.2">
      <c r="C37" s="77"/>
      <c r="G37" s="77"/>
      <c r="K37" s="77"/>
    </row>
    <row r="38" spans="3:11" s="2" customFormat="1" x14ac:dyDescent="0.2">
      <c r="C38" s="77"/>
      <c r="G38" s="77"/>
      <c r="K38" s="77"/>
    </row>
    <row r="39" spans="3:11" s="2" customFormat="1" x14ac:dyDescent="0.2">
      <c r="C39" s="77"/>
      <c r="G39" s="77"/>
      <c r="K39" s="77"/>
    </row>
    <row r="40" spans="3:11" s="2" customFormat="1" x14ac:dyDescent="0.2">
      <c r="C40" s="77"/>
      <c r="G40" s="77"/>
      <c r="K40" s="77"/>
    </row>
    <row r="41" spans="3:11" s="2" customFormat="1" x14ac:dyDescent="0.2">
      <c r="C41" s="77"/>
      <c r="G41" s="77"/>
      <c r="K41" s="77"/>
    </row>
    <row r="42" spans="3:11" s="2" customFormat="1" x14ac:dyDescent="0.2">
      <c r="C42" s="77"/>
      <c r="G42" s="77"/>
      <c r="K42" s="77"/>
    </row>
    <row r="43" spans="3:11" s="2" customFormat="1" x14ac:dyDescent="0.2">
      <c r="C43" s="77"/>
      <c r="G43" s="77"/>
      <c r="K43" s="77"/>
    </row>
    <row r="44" spans="3:11" s="2" customFormat="1" x14ac:dyDescent="0.2">
      <c r="C44" s="77"/>
      <c r="G44" s="77"/>
      <c r="K44" s="77"/>
    </row>
    <row r="45" spans="3:11" s="2" customFormat="1" x14ac:dyDescent="0.2">
      <c r="C45" s="77"/>
      <c r="G45" s="77"/>
      <c r="K45" s="77"/>
    </row>
    <row r="46" spans="3:11" s="2" customFormat="1" x14ac:dyDescent="0.2">
      <c r="C46" s="77"/>
      <c r="G46" s="77"/>
      <c r="K46" s="77"/>
    </row>
    <row r="47" spans="3:11" s="2" customFormat="1" x14ac:dyDescent="0.2">
      <c r="C47" s="77"/>
      <c r="G47" s="77"/>
      <c r="K47" s="77"/>
    </row>
    <row r="48" spans="3:11" s="2" customFormat="1" x14ac:dyDescent="0.2">
      <c r="C48" s="77"/>
      <c r="G48" s="77"/>
      <c r="K48" s="77"/>
    </row>
    <row r="49" spans="3:11" s="2" customFormat="1" x14ac:dyDescent="0.2">
      <c r="C49" s="77"/>
      <c r="G49" s="77"/>
      <c r="K49" s="77"/>
    </row>
    <row r="50" spans="3:11" s="2" customFormat="1" x14ac:dyDescent="0.2">
      <c r="C50" s="77"/>
      <c r="G50" s="77"/>
      <c r="K50" s="77"/>
    </row>
    <row r="51" spans="3:11" s="2" customFormat="1" x14ac:dyDescent="0.2">
      <c r="C51" s="77"/>
      <c r="G51" s="77"/>
      <c r="K51" s="77"/>
    </row>
    <row r="52" spans="3:11" s="2" customFormat="1" x14ac:dyDescent="0.2">
      <c r="C52" s="77"/>
      <c r="G52" s="77"/>
      <c r="K52" s="77"/>
    </row>
    <row r="53" spans="3:11" s="2" customFormat="1" x14ac:dyDescent="0.2">
      <c r="C53" s="77"/>
      <c r="G53" s="77"/>
      <c r="K53" s="77"/>
    </row>
    <row r="54" spans="3:11" s="2" customFormat="1" x14ac:dyDescent="0.2">
      <c r="C54" s="77"/>
      <c r="G54" s="77"/>
      <c r="K54" s="77"/>
    </row>
    <row r="55" spans="3:11" s="2" customFormat="1" x14ac:dyDescent="0.2">
      <c r="C55" s="77"/>
      <c r="G55" s="77"/>
      <c r="K55" s="77"/>
    </row>
  </sheetData>
  <mergeCells count="21">
    <mergeCell ref="D23:O23"/>
    <mergeCell ref="D24:O24"/>
    <mergeCell ref="D29:O29"/>
    <mergeCell ref="C10:F10"/>
    <mergeCell ref="G10:J10"/>
    <mergeCell ref="K10:N10"/>
    <mergeCell ref="A10:A11"/>
    <mergeCell ref="B10:B11"/>
    <mergeCell ref="B22:O22"/>
    <mergeCell ref="A1:B1"/>
    <mergeCell ref="A2:B2"/>
    <mergeCell ref="D1:O1"/>
    <mergeCell ref="D2:O2"/>
    <mergeCell ref="D3:O3"/>
    <mergeCell ref="A6:O6"/>
    <mergeCell ref="A4:B4"/>
    <mergeCell ref="A7:O7"/>
    <mergeCell ref="A9:O9"/>
    <mergeCell ref="A8:O8"/>
    <mergeCell ref="A3:B3"/>
    <mergeCell ref="A5:B5"/>
  </mergeCells>
  <phoneticPr fontId="2" type="noConversion"/>
  <pageMargins left="0.5" right="0.25" top="0.25" bottom="0.5" header="0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BC_Sáng</vt:lpstr>
      <vt:lpstr>BC_Chiều</vt:lpstr>
      <vt:lpstr>BC_Tối</vt:lpstr>
      <vt:lpstr>BC.2019-2020</vt:lpstr>
      <vt:lpstr>BC_Chiều!Print_Titles</vt:lpstr>
      <vt:lpstr>BC_Sáng!Print_Titles</vt:lpstr>
      <vt:lpstr>BC_Tối!Print_Titles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2020-05-13T15:59:51Z</cp:lastPrinted>
  <dcterms:created xsi:type="dcterms:W3CDTF">2009-02-09T02:21:44Z</dcterms:created>
  <dcterms:modified xsi:type="dcterms:W3CDTF">2020-05-13T23:55:34Z</dcterms:modified>
</cp:coreProperties>
</file>